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yler Youells\Desktop\Balance Schedules\"/>
    </mc:Choice>
  </mc:AlternateContent>
  <xr:revisionPtr revIDLastSave="0" documentId="8_{4931C3E6-72CC-4C6D-9F3D-0636FAA7751F}" xr6:coauthVersionLast="47" xr6:coauthVersionMax="47" xr10:uidLastSave="{00000000-0000-0000-0000-000000000000}"/>
  <bookViews>
    <workbookView xWindow="0" yWindow="720" windowWidth="19200" windowHeight="10080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1" l="1"/>
  <c r="O15" i="1" l="1"/>
  <c r="M15" i="1"/>
  <c r="L15" i="1"/>
  <c r="K15" i="1"/>
  <c r="H15" i="1"/>
  <c r="G15" i="1"/>
  <c r="C19" i="1" s="1"/>
  <c r="D15" i="1"/>
  <c r="C15" i="1"/>
  <c r="C20" i="1" l="1"/>
  <c r="C21" i="1" s="1"/>
  <c r="E9" i="1"/>
  <c r="F9" i="1"/>
  <c r="I9" i="1"/>
  <c r="J9" i="1"/>
  <c r="E10" i="1"/>
  <c r="F10" i="1"/>
  <c r="I10" i="1"/>
  <c r="J10" i="1"/>
  <c r="E11" i="1"/>
  <c r="F11" i="1"/>
  <c r="I11" i="1"/>
  <c r="J11" i="1"/>
  <c r="P15" i="1" l="1"/>
  <c r="N15" i="1"/>
  <c r="H22" i="1" l="1"/>
  <c r="P36" i="1"/>
  <c r="P35" i="1"/>
  <c r="P33" i="1"/>
  <c r="T19" i="1" l="1"/>
  <c r="R21" i="1"/>
  <c r="P22" i="1" s="1"/>
  <c r="D20" i="1" l="1"/>
  <c r="D19" i="1"/>
  <c r="J8" i="1"/>
  <c r="I8" i="1"/>
  <c r="F8" i="1"/>
  <c r="E8" i="1"/>
  <c r="T17" i="1" l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F15" i="1" s="1"/>
  <c r="E6" i="1"/>
  <c r="E15" i="1" s="1"/>
</calcChain>
</file>

<file path=xl/sharedStrings.xml><?xml version="1.0" encoding="utf-8"?>
<sst xmlns="http://schemas.openxmlformats.org/spreadsheetml/2006/main" count="86" uniqueCount="55">
  <si>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</si>
  <si>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</si>
  <si>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</si>
  <si>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</si>
  <si>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</si>
  <si>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</si>
  <si>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</si>
  <si>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</si>
  <si>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</si>
  <si>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</si>
  <si>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</si>
  <si>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</si>
  <si>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</si>
  <si>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</si>
  <si>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 xml:space="preserve">KITCHEN </t>
  </si>
  <si>
    <t>AC-2</t>
  </si>
  <si>
    <t>DINNING B</t>
  </si>
  <si>
    <t>AC-3</t>
  </si>
  <si>
    <t>DRIVE THRU</t>
  </si>
  <si>
    <t>AC-4</t>
  </si>
  <si>
    <t>DINNING A</t>
  </si>
  <si>
    <t>AC-5</t>
  </si>
  <si>
    <t>PLAY AREA</t>
  </si>
  <si>
    <t>AC-6</t>
  </si>
  <si>
    <t>EF-1</t>
  </si>
  <si>
    <t>HD1 L+R PRESS COOKER</t>
  </si>
  <si>
    <t>EF-2</t>
  </si>
  <si>
    <t>HD2/HD3 FRYERS</t>
  </si>
  <si>
    <t>EF-3</t>
  </si>
  <si>
    <t>RESTROOM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</si>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</sst>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topLeftCell="A15" zoomScale="85" zoomScaleNormal="85" zoomScaleSheetLayoutView="85" workbookViewId="0">
      <selection activeCell="P15" sqref="P15"/>
    </sheetView>
  </sheetViews>
  <sheetFormatPr defaultColWidth="9.17968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18" ht="165.75" customHeight="1" x14ac:dyDescent="0.25"/>
    <row r="2" spans="1:18" ht="21.75" customHeight="1" x14ac:dyDescent="0.4">
      <c r="A2" s="192" t="s">
        <v>0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</row>
    <row r="3" spans="1:18" ht="9.75" customHeight="1" thickBot="1" x14ac:dyDescent="0.45">
      <c r="A3" s="85"/>
    </row>
    <row r="4" spans="1:18" ht="20.149999999999999" customHeight="1" thickBot="1" x14ac:dyDescent="0.3">
      <c r="A4" s="6"/>
      <c r="B4" s="8" t="s">
        <v>1</v>
      </c>
      <c r="C4" s="165" t="s">
        <v>2</v>
      </c>
      <c r="D4" s="166"/>
      <c r="E4" s="138" t="s">
        <v>3</v>
      </c>
      <c r="F4" s="137"/>
      <c r="G4" s="171" t="s">
        <v>4</v>
      </c>
      <c r="H4" s="172"/>
      <c r="I4" s="163" t="s">
        <v>5</v>
      </c>
      <c r="J4" s="164"/>
      <c r="K4" s="169" t="s">
        <v>6</v>
      </c>
      <c r="L4" s="170"/>
      <c r="M4" s="167" t="s">
        <v>7</v>
      </c>
      <c r="N4" s="168"/>
      <c r="O4" s="167" t="s">
        <v>8</v>
      </c>
      <c r="P4" s="168"/>
      <c r="Q4" s="7"/>
      <c r="R4" s="62"/>
    </row>
    <row r="5" spans="1:18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18" ht="20.149999999999999" customHeight="1" x14ac:dyDescent="0.25">
      <c r="A6" s="72" t="s">
        <v>13</v>
      </c>
      <c r="B6" s="70" t="s">
        <v>14</v>
      </c>
      <c r="C6" s="23">
        <v>8500</v>
      </c>
      <c r="D6" s="24">
        <v>8579</v>
      </c>
      <c r="E6" s="23">
        <f t="shared" ref="E6:F7" si="0">C6-G6</f>
        <v>6500</v>
      </c>
      <c r="F6" s="24">
        <f t="shared" si="0"/>
        <v>6508</v>
      </c>
      <c r="G6" s="25">
        <v>2000</v>
      </c>
      <c r="H6" s="26">
        <v>2071</v>
      </c>
      <c r="I6" s="27">
        <f>G6/C6</f>
        <v>0.23529411764705882</v>
      </c>
      <c r="J6" s="28">
        <f>H6/D6</f>
        <v>0.24140342697284065</v>
      </c>
      <c r="K6" s="29"/>
      <c r="L6" s="30"/>
      <c r="M6" s="31"/>
      <c r="N6" s="32"/>
      <c r="O6" s="33"/>
      <c r="P6" s="34"/>
      <c r="Q6" s="68"/>
      <c r="R6" s="66"/>
    </row>
    <row r="7" spans="1:18" ht="20.149999999999999" customHeight="1" x14ac:dyDescent="0.25">
      <c r="A7" s="73" t="s">
        <v>15</v>
      </c>
      <c r="B7" s="71" t="s">
        <v>16</v>
      </c>
      <c r="C7" s="35">
        <v>2830</v>
      </c>
      <c r="D7" s="36">
        <v>2833</v>
      </c>
      <c r="E7" s="35">
        <f t="shared" si="0"/>
        <v>2080</v>
      </c>
      <c r="F7" s="36">
        <f t="shared" si="0"/>
        <v>2032</v>
      </c>
      <c r="G7" s="37">
        <v>750</v>
      </c>
      <c r="H7" s="38">
        <v>801</v>
      </c>
      <c r="I7" s="39">
        <f t="shared" ref="I7:J7" si="1">G7/C7</f>
        <v>0.26501766784452296</v>
      </c>
      <c r="J7" s="40">
        <f t="shared" si="1"/>
        <v>0.28273914578185672</v>
      </c>
      <c r="K7" s="41"/>
      <c r="L7" s="42"/>
      <c r="M7" s="43"/>
      <c r="N7" s="44"/>
      <c r="O7" s="45"/>
      <c r="P7" s="46"/>
      <c r="Q7" s="61"/>
      <c r="R7" s="66"/>
    </row>
    <row r="8" spans="1:18" ht="20.149999999999999" customHeight="1" x14ac:dyDescent="0.25">
      <c r="A8" s="73" t="s">
        <v>17</v>
      </c>
      <c r="B8" s="71" t="s">
        <v>18</v>
      </c>
      <c r="C8" s="35">
        <v>4000</v>
      </c>
      <c r="D8" s="36">
        <v>4052</v>
      </c>
      <c r="E8" s="35">
        <f t="shared" ref="E8:E11" si="2">C8-G8</f>
        <v>3000</v>
      </c>
      <c r="F8" s="36">
        <f t="shared" ref="F8:F11" si="3">D8-H8</f>
        <v>3079</v>
      </c>
      <c r="G8" s="37">
        <v>1000</v>
      </c>
      <c r="H8" s="38">
        <v>973</v>
      </c>
      <c r="I8" s="39">
        <f t="shared" ref="I8:I9" si="4">G8/C8</f>
        <v>0.25</v>
      </c>
      <c r="J8" s="40">
        <f t="shared" ref="J8:J9" si="5">H8/D8</f>
        <v>0.24012833168805528</v>
      </c>
      <c r="K8" s="41"/>
      <c r="L8" s="42"/>
      <c r="M8" s="43"/>
      <c r="N8" s="44"/>
      <c r="O8" s="45"/>
      <c r="P8" s="46"/>
      <c r="Q8" s="61"/>
      <c r="R8" s="66"/>
    </row>
    <row r="9" spans="1:18" ht="20.149999999999999" customHeight="1" x14ac:dyDescent="0.25">
      <c r="A9" s="73" t="s">
        <v>19</v>
      </c>
      <c r="B9" s="71" t="s">
        <v>20</v>
      </c>
      <c r="C9" s="35">
        <v>2765</v>
      </c>
      <c r="D9" s="36">
        <v>2826</v>
      </c>
      <c r="E9" s="35">
        <f t="shared" si="2"/>
        <v>2165</v>
      </c>
      <c r="F9" s="36">
        <f t="shared" si="3"/>
        <v>2209</v>
      </c>
      <c r="G9" s="37">
        <v>600</v>
      </c>
      <c r="H9" s="38">
        <v>617</v>
      </c>
      <c r="I9" s="39">
        <f t="shared" si="4"/>
        <v>0.21699819168173598</v>
      </c>
      <c r="J9" s="40">
        <f t="shared" si="5"/>
        <v>0.21832979476291578</v>
      </c>
      <c r="K9" s="41"/>
      <c r="L9" s="42"/>
      <c r="M9" s="43"/>
      <c r="N9" s="44"/>
      <c r="O9" s="45"/>
      <c r="P9" s="46"/>
      <c r="Q9" s="61"/>
      <c r="R9" s="66"/>
    </row>
    <row r="10" spans="1:18" ht="20.149999999999999" customHeight="1" x14ac:dyDescent="0.25">
      <c r="A10" s="101" t="s">
        <v>21</v>
      </c>
      <c r="B10" s="112" t="s">
        <v>22</v>
      </c>
      <c r="C10" s="113">
        <v>1800</v>
      </c>
      <c r="D10" s="114">
        <v>1864</v>
      </c>
      <c r="E10" s="113">
        <f t="shared" si="2"/>
        <v>1500</v>
      </c>
      <c r="F10" s="114">
        <f t="shared" si="3"/>
        <v>1559</v>
      </c>
      <c r="G10" s="102">
        <v>300</v>
      </c>
      <c r="H10" s="103">
        <v>305</v>
      </c>
      <c r="I10" s="104">
        <f>G10/C10</f>
        <v>0.16666666666666666</v>
      </c>
      <c r="J10" s="105">
        <f>H10/D10</f>
        <v>0.16362660944206009</v>
      </c>
      <c r="K10" s="106"/>
      <c r="L10" s="107"/>
      <c r="M10" s="108"/>
      <c r="N10" s="109"/>
      <c r="O10" s="110"/>
      <c r="P10" s="111"/>
      <c r="Q10" s="68"/>
      <c r="R10" s="66"/>
    </row>
    <row r="11" spans="1:18" ht="20.149999999999999" hidden="1" customHeight="1" x14ac:dyDescent="0.25">
      <c r="A11" s="73" t="s">
        <v>23</v>
      </c>
      <c r="B11" s="71"/>
      <c r="C11" s="35"/>
      <c r="D11" s="36"/>
      <c r="E11" s="35">
        <f t="shared" si="2"/>
        <v>0</v>
      </c>
      <c r="F11" s="36">
        <f t="shared" si="3"/>
        <v>0</v>
      </c>
      <c r="G11" s="37"/>
      <c r="H11" s="38"/>
      <c r="I11" s="39" t="e">
        <f t="shared" ref="I11" si="6">G11/C11</f>
        <v>#DIV/0!</v>
      </c>
      <c r="J11" s="40" t="e">
        <f t="shared" ref="J11" si="7">H11/D11</f>
        <v>#DIV/0!</v>
      </c>
      <c r="K11" s="41"/>
      <c r="L11" s="42"/>
      <c r="M11" s="43"/>
      <c r="N11" s="44"/>
      <c r="O11" s="45"/>
      <c r="P11" s="46"/>
      <c r="Q11" s="61"/>
      <c r="R11" s="66"/>
    </row>
    <row r="12" spans="1:18" ht="20.149999999999999" customHeight="1" x14ac:dyDescent="0.25">
      <c r="A12" s="73" t="s">
        <v>24</v>
      </c>
      <c r="B12" s="71" t="s">
        <v>25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1913</v>
      </c>
      <c r="N12" s="51">
        <v>1951</v>
      </c>
      <c r="O12" s="45"/>
      <c r="P12" s="46"/>
      <c r="Q12" s="61"/>
      <c r="R12" s="66"/>
    </row>
    <row r="13" spans="1:18" ht="20.149999999999999" customHeight="1" x14ac:dyDescent="0.25">
      <c r="A13" s="73" t="s">
        <v>26</v>
      </c>
      <c r="B13" s="71" t="s">
        <v>27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1402</v>
      </c>
      <c r="N13" s="51">
        <v>1434</v>
      </c>
      <c r="O13" s="45"/>
      <c r="P13" s="46"/>
      <c r="Q13" s="61"/>
      <c r="R13" s="66"/>
    </row>
    <row r="14" spans="1:18" ht="20.149999999999999" customHeight="1" thickBot="1" x14ac:dyDescent="0.3">
      <c r="A14" s="116" t="s">
        <v>28</v>
      </c>
      <c r="B14" s="117" t="s">
        <v>29</v>
      </c>
      <c r="C14" s="118"/>
      <c r="D14" s="119"/>
      <c r="E14" s="118"/>
      <c r="F14" s="119"/>
      <c r="G14" s="120"/>
      <c r="H14" s="121"/>
      <c r="I14" s="122"/>
      <c r="J14" s="121"/>
      <c r="K14" s="120"/>
      <c r="L14" s="121"/>
      <c r="M14" s="123"/>
      <c r="N14" s="124"/>
      <c r="O14" s="125">
        <v>475</v>
      </c>
      <c r="P14" s="126">
        <v>481</v>
      </c>
      <c r="Q14" s="61"/>
      <c r="R14" s="66"/>
    </row>
    <row r="15" spans="1:18" ht="20.149999999999999" customHeight="1" thickBot="1" x14ac:dyDescent="0.3">
      <c r="A15" s="129" t="s">
        <v>30</v>
      </c>
      <c r="B15" s="130"/>
      <c r="C15" s="74">
        <f t="shared" ref="C15:H15" si="8">SUM(C6:C14)</f>
        <v>19895</v>
      </c>
      <c r="D15" s="75">
        <f t="shared" si="8"/>
        <v>20154</v>
      </c>
      <c r="E15" s="74">
        <f t="shared" si="8"/>
        <v>15245</v>
      </c>
      <c r="F15" s="75">
        <f t="shared" si="8"/>
        <v>15387</v>
      </c>
      <c r="G15" s="76">
        <f t="shared" si="8"/>
        <v>4650</v>
      </c>
      <c r="H15" s="77">
        <f t="shared" si="8"/>
        <v>4767</v>
      </c>
      <c r="I15" s="78"/>
      <c r="J15" s="79"/>
      <c r="K15" s="76">
        <f t="shared" ref="K15:P15" si="9">SUM(K6:K14)</f>
        <v>0</v>
      </c>
      <c r="L15" s="77">
        <f t="shared" si="9"/>
        <v>0</v>
      </c>
      <c r="M15" s="115">
        <f t="shared" si="9"/>
        <v>3315</v>
      </c>
      <c r="N15" s="80">
        <f t="shared" si="9"/>
        <v>3385</v>
      </c>
      <c r="O15" s="81">
        <f t="shared" si="9"/>
        <v>475</v>
      </c>
      <c r="P15" s="82">
        <f t="shared" si="9"/>
        <v>481</v>
      </c>
      <c r="Q15" s="52"/>
      <c r="R15" s="66"/>
    </row>
    <row r="16" spans="1:18" ht="20.149999999999999" customHeight="1" thickBot="1" x14ac:dyDescent="0.3">
      <c r="A16" s="63"/>
      <c r="B16" s="53"/>
      <c r="C16" s="53"/>
      <c r="D16" s="53"/>
      <c r="E16" s="53"/>
      <c r="F16" s="64"/>
      <c r="G16" s="64"/>
      <c r="H16" s="69"/>
      <c r="I16" s="69"/>
      <c r="J16" s="64"/>
      <c r="K16" s="64"/>
      <c r="L16" s="65"/>
      <c r="M16" s="65"/>
      <c r="N16" s="65"/>
      <c r="O16" s="65"/>
      <c r="P16" s="52"/>
      <c r="Q16" s="66"/>
    </row>
    <row r="17" spans="1:21" ht="20.149999999999999" customHeight="1" thickBot="1" x14ac:dyDescent="0.35">
      <c r="A17" s="96" t="s">
        <v>31</v>
      </c>
      <c r="B17" s="83"/>
      <c r="C17" s="83"/>
      <c r="D17" s="83"/>
      <c r="F17" s="222" t="s">
        <v>32</v>
      </c>
      <c r="G17" s="223"/>
      <c r="H17" s="196" t="s">
        <v>33</v>
      </c>
      <c r="I17" s="197"/>
      <c r="J17" s="198"/>
      <c r="L17" s="95" t="s">
        <v>34</v>
      </c>
      <c r="M17" s="84"/>
      <c r="N17" s="84"/>
      <c r="O17" s="84"/>
      <c r="P17" s="84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 x14ac:dyDescent="0.3">
      <c r="A18" s="214" t="s">
        <v>30</v>
      </c>
      <c r="B18" s="215"/>
      <c r="C18" s="86" t="s">
        <v>11</v>
      </c>
      <c r="D18" s="87" t="s">
        <v>12</v>
      </c>
      <c r="F18" s="224"/>
      <c r="G18" s="225"/>
      <c r="H18" s="199"/>
      <c r="I18" s="200"/>
      <c r="J18" s="201"/>
      <c r="L18" s="193" t="s">
        <v>35</v>
      </c>
      <c r="M18" s="193"/>
      <c r="N18" s="193"/>
      <c r="O18" s="193"/>
      <c r="P18" s="98">
        <f>IF(R17=TRUE, 1, 0)</f>
        <v>1</v>
      </c>
    </row>
    <row r="19" spans="1:21" ht="18.75" customHeight="1" x14ac:dyDescent="0.35">
      <c r="A19" s="216" t="s">
        <v>36</v>
      </c>
      <c r="B19" s="217"/>
      <c r="C19" s="88">
        <f>G15+K15</f>
        <v>4650</v>
      </c>
      <c r="D19" s="89">
        <f>H15+L15</f>
        <v>4767</v>
      </c>
      <c r="F19" s="143" t="s">
        <v>37</v>
      </c>
      <c r="G19" s="144"/>
      <c r="H19" s="205">
        <v>7.6E-3</v>
      </c>
      <c r="I19" s="206"/>
      <c r="J19" s="207"/>
      <c r="L19" s="194"/>
      <c r="M19" s="194"/>
      <c r="N19" s="194"/>
      <c r="O19" s="194"/>
      <c r="P19" s="100"/>
      <c r="R19" s="1" t="b">
        <f>T19=U19</f>
        <v>1</v>
      </c>
      <c r="T19" s="1" t="b">
        <f>H22&lt;0</f>
        <v>0</v>
      </c>
      <c r="U19" s="1" t="b">
        <f>D21&lt;0</f>
        <v>0</v>
      </c>
    </row>
    <row r="20" spans="1:21" ht="18.75" customHeight="1" thickBot="1" x14ac:dyDescent="0.4">
      <c r="A20" s="218" t="s">
        <v>38</v>
      </c>
      <c r="B20" s="219"/>
      <c r="C20" s="92">
        <f>M15+O15</f>
        <v>3790</v>
      </c>
      <c r="D20" s="93">
        <f>N15+P15</f>
        <v>3866</v>
      </c>
      <c r="F20" s="145" t="s">
        <v>39</v>
      </c>
      <c r="G20" s="146"/>
      <c r="H20" s="208">
        <v>5.7000000000000002E-3</v>
      </c>
      <c r="I20" s="209"/>
      <c r="J20" s="210"/>
      <c r="L20" s="195" t="s">
        <v>40</v>
      </c>
      <c r="M20" s="195"/>
      <c r="N20" s="195"/>
      <c r="O20" s="195"/>
      <c r="P20" s="99">
        <f>IF(R19=TRUE, 1, 0)</f>
        <v>1</v>
      </c>
    </row>
    <row r="21" spans="1:21" ht="18.75" customHeight="1" thickBot="1" x14ac:dyDescent="0.4">
      <c r="A21" s="220" t="s">
        <v>41</v>
      </c>
      <c r="B21" s="221"/>
      <c r="C21" s="90">
        <f>C19-C20</f>
        <v>860</v>
      </c>
      <c r="D21" s="91">
        <f>D19-D20</f>
        <v>901</v>
      </c>
      <c r="F21" s="161" t="s">
        <v>42</v>
      </c>
      <c r="G21" s="162"/>
      <c r="H21" s="211">
        <v>8.3000000000000001E-3</v>
      </c>
      <c r="I21" s="212"/>
      <c r="J21" s="213"/>
      <c r="L21" s="194"/>
      <c r="M21" s="194"/>
      <c r="N21" s="194"/>
      <c r="O21" s="194"/>
      <c r="P21" s="100"/>
      <c r="R21" s="1" t="b">
        <f>AND(H22&gt;=-0.02, H22&lt;=0.02)</f>
        <v>1</v>
      </c>
    </row>
    <row r="22" spans="1:21" ht="16.5" customHeight="1" thickBot="1" x14ac:dyDescent="0.3">
      <c r="F22" s="159" t="s">
        <v>43</v>
      </c>
      <c r="G22" s="160"/>
      <c r="H22" s="202">
        <f>AVERAGE(H19:J21)</f>
        <v>7.2000000000000007E-3</v>
      </c>
      <c r="I22" s="203"/>
      <c r="J22" s="204"/>
      <c r="L22" s="191" t="s">
        <v>44</v>
      </c>
      <c r="M22" s="191"/>
      <c r="N22" s="191"/>
      <c r="O22" s="191"/>
      <c r="P22" s="94">
        <f>IF(R21=TRUE, 1, 0)</f>
        <v>1</v>
      </c>
    </row>
    <row r="23" spans="1:21" ht="13.75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191"/>
      <c r="M23" s="191"/>
      <c r="N23" s="191"/>
      <c r="O23" s="191"/>
      <c r="P23" s="97"/>
    </row>
    <row r="24" spans="1:21" ht="13.75" customHeight="1" x14ac:dyDescent="0.2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5"/>
      <c r="M24" s="55"/>
      <c r="N24" s="56"/>
      <c r="O24" s="56"/>
      <c r="P24" s="7"/>
      <c r="Q24" s="7"/>
    </row>
    <row r="25" spans="1:21" ht="13.5" customHeight="1" thickBot="1" x14ac:dyDescent="0.3">
      <c r="A25" s="3" t="s">
        <v>45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49999999999999" customHeight="1" x14ac:dyDescent="0.25">
      <c r="A26" s="147"/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9"/>
      <c r="Q26" s="67"/>
    </row>
    <row r="27" spans="1:21" ht="20.149999999999999" customHeight="1" x14ac:dyDescent="0.25">
      <c r="A27" s="150"/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2"/>
      <c r="Q27" s="67"/>
    </row>
    <row r="28" spans="1:21" ht="20.149999999999999" customHeight="1" thickBot="1" x14ac:dyDescent="0.3">
      <c r="A28" s="153"/>
      <c r="B28" s="154"/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5"/>
    </row>
    <row r="29" spans="1:21" ht="20.149999999999999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" thickBo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49999999999999" customHeight="1" thickBot="1" x14ac:dyDescent="0.3">
      <c r="A31" s="156" t="s">
        <v>46</v>
      </c>
      <c r="B31" s="157"/>
      <c r="C31" s="157"/>
      <c r="D31" s="157"/>
      <c r="E31" s="157"/>
      <c r="F31" s="158"/>
      <c r="G31" s="53"/>
      <c r="H31" s="53"/>
      <c r="I31" s="53"/>
      <c r="J31" s="53"/>
      <c r="K31" s="53"/>
      <c r="L31" s="53"/>
      <c r="M31" s="53"/>
      <c r="N31" s="53"/>
      <c r="O31" s="53"/>
      <c r="P31" s="52"/>
      <c r="Q31" s="54"/>
    </row>
    <row r="32" spans="1:21" ht="19.149999999999999" customHeight="1" thickBot="1" x14ac:dyDescent="0.3">
      <c r="A32" s="5" t="s">
        <v>9</v>
      </c>
      <c r="B32" s="183" t="s">
        <v>47</v>
      </c>
      <c r="C32" s="184"/>
      <c r="D32" s="137" t="s">
        <v>48</v>
      </c>
      <c r="E32" s="139"/>
      <c r="F32" s="139"/>
      <c r="G32" s="138"/>
      <c r="H32" s="137" t="s">
        <v>49</v>
      </c>
      <c r="I32" s="138"/>
      <c r="J32" s="139" t="s">
        <v>50</v>
      </c>
      <c r="K32" s="139"/>
      <c r="L32" s="140" t="s">
        <v>6</v>
      </c>
      <c r="M32" s="140"/>
      <c r="N32" s="135" t="s">
        <v>7</v>
      </c>
      <c r="O32" s="136"/>
      <c r="P32" s="58" t="s">
        <v>51</v>
      </c>
    </row>
    <row r="33" spans="1:16" ht="18.75" customHeight="1" thickBot="1" x14ac:dyDescent="0.3">
      <c r="A33" s="59" t="s">
        <v>52</v>
      </c>
      <c r="B33" s="181" t="s">
        <v>53</v>
      </c>
      <c r="C33" s="182"/>
      <c r="D33" s="174"/>
      <c r="E33" s="187"/>
      <c r="F33" s="187"/>
      <c r="G33" s="175"/>
      <c r="H33" s="174" t="s">
        <v>54</v>
      </c>
      <c r="I33" s="175"/>
      <c r="J33" s="176" t="s">
        <v>54</v>
      </c>
      <c r="K33" s="177"/>
      <c r="L33" s="133">
        <v>0</v>
      </c>
      <c r="M33" s="134"/>
      <c r="N33" s="127">
        <v>1080</v>
      </c>
      <c r="O33" s="128"/>
      <c r="P33" s="57">
        <f t="shared" ref="P33:P35" si="10">L33-N33</f>
        <v>-1080</v>
      </c>
    </row>
    <row r="34" spans="1:16" ht="18.75" customHeight="1" thickBot="1" x14ac:dyDescent="0.3">
      <c r="A34" s="60" t="s">
        <v>52</v>
      </c>
      <c r="B34" s="180" t="s">
        <v>53</v>
      </c>
      <c r="C34" s="180"/>
      <c r="D34" s="141"/>
      <c r="E34" s="188"/>
      <c r="F34" s="188"/>
      <c r="G34" s="142"/>
      <c r="H34" s="141" t="s">
        <v>54</v>
      </c>
      <c r="I34" s="142"/>
      <c r="J34" s="131" t="s">
        <v>54</v>
      </c>
      <c r="K34" s="132"/>
      <c r="L34" s="133">
        <v>0</v>
      </c>
      <c r="M34" s="134"/>
      <c r="N34" s="127">
        <v>832</v>
      </c>
      <c r="O34" s="128"/>
      <c r="P34" s="57">
        <f t="shared" ref="P34" si="11">L34-N34</f>
        <v>-832</v>
      </c>
    </row>
    <row r="35" spans="1:16" ht="18.75" customHeight="1" thickBot="1" x14ac:dyDescent="0.3">
      <c r="A35" s="60" t="s">
        <v>52</v>
      </c>
      <c r="B35" s="180" t="s">
        <v>53</v>
      </c>
      <c r="C35" s="180"/>
      <c r="D35" s="141"/>
      <c r="E35" s="188"/>
      <c r="F35" s="188"/>
      <c r="G35" s="142"/>
      <c r="H35" s="141" t="s">
        <v>54</v>
      </c>
      <c r="I35" s="142"/>
      <c r="J35" s="131" t="s">
        <v>54</v>
      </c>
      <c r="K35" s="132"/>
      <c r="L35" s="133">
        <v>0</v>
      </c>
      <c r="M35" s="134"/>
      <c r="N35" s="127">
        <v>701</v>
      </c>
      <c r="O35" s="128"/>
      <c r="P35" s="57">
        <f t="shared" si="10"/>
        <v>-701</v>
      </c>
    </row>
    <row r="36" spans="1:16" ht="19.149999999999999" customHeight="1" x14ac:dyDescent="0.25">
      <c r="A36" s="60" t="s">
        <v>52</v>
      </c>
      <c r="B36" s="185" t="s">
        <v>53</v>
      </c>
      <c r="C36" s="186"/>
      <c r="D36" s="141"/>
      <c r="E36" s="188"/>
      <c r="F36" s="188"/>
      <c r="G36" s="142"/>
      <c r="H36" s="141" t="s">
        <v>54</v>
      </c>
      <c r="I36" s="142"/>
      <c r="J36" s="141" t="s">
        <v>54</v>
      </c>
      <c r="K36" s="173"/>
      <c r="L36" s="178">
        <v>0</v>
      </c>
      <c r="M36" s="179"/>
      <c r="N36" s="189">
        <v>390</v>
      </c>
      <c r="O36" s="190"/>
      <c r="P36" s="57">
        <f>L36-N36</f>
        <v>-390</v>
      </c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  <row r="586" spans="12:15" x14ac:dyDescent="0.25">
      <c r="L586" s="2"/>
      <c r="M586" s="2"/>
      <c r="N586" s="2"/>
      <c r="O586" s="2"/>
    </row>
  </sheetData>
  <mergeCells count="58">
    <mergeCell ref="N36:O36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D36:G36"/>
    <mergeCell ref="B35:C35"/>
    <mergeCell ref="B33:C33"/>
    <mergeCell ref="B32:C32"/>
    <mergeCell ref="B36:C36"/>
    <mergeCell ref="D32:G32"/>
    <mergeCell ref="D33:G33"/>
    <mergeCell ref="D35:G35"/>
    <mergeCell ref="B34:C34"/>
    <mergeCell ref="D34:G34"/>
    <mergeCell ref="H36:I36"/>
    <mergeCell ref="J36:K36"/>
    <mergeCell ref="L33:M33"/>
    <mergeCell ref="H33:I33"/>
    <mergeCell ref="J33:K33"/>
    <mergeCell ref="L36:M36"/>
    <mergeCell ref="H34:I34"/>
    <mergeCell ref="J34:K34"/>
    <mergeCell ref="L34:M34"/>
    <mergeCell ref="F21:G21"/>
    <mergeCell ref="I4:J4"/>
    <mergeCell ref="C4:D4"/>
    <mergeCell ref="O4:P4"/>
    <mergeCell ref="K4:L4"/>
    <mergeCell ref="G4:H4"/>
    <mergeCell ref="E4:F4"/>
    <mergeCell ref="M4:N4"/>
    <mergeCell ref="N34:O34"/>
    <mergeCell ref="A15:B15"/>
    <mergeCell ref="J35:K35"/>
    <mergeCell ref="L35:M35"/>
    <mergeCell ref="N32:O32"/>
    <mergeCell ref="N33:O33"/>
    <mergeCell ref="N35:O35"/>
    <mergeCell ref="H32:I32"/>
    <mergeCell ref="J32:K32"/>
    <mergeCell ref="L32:M32"/>
    <mergeCell ref="H35:I35"/>
    <mergeCell ref="F19:G19"/>
    <mergeCell ref="F20:G20"/>
    <mergeCell ref="A26:P28"/>
    <mergeCell ref="A31:F31"/>
    <mergeCell ref="F22:G22"/>
  </mergeCells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7:R21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519A6564-AF68-42EF-98E2-3FFD16EAE3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Tyler Youells</cp:lastModifiedBy>
  <cp:revision/>
  <dcterms:created xsi:type="dcterms:W3CDTF">2015-11-16T19:09:52Z</dcterms:created>
  <dcterms:modified xsi:type="dcterms:W3CDTF">2023-12-29T16:00:15Z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