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D59E7F32-9C75-4B6D-8768-64E332CF31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<sst xmlns="http://schemas.openxmlformats.org/spreadsheetml/2006/main" count="76" uniqueCount="50">
  <si>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</si>
  <si>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</si>
  <si>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</si>
  <si>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</si>
  <si>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</si>
  <si>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</si>
  <si>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</si>
  <si>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</si>
  <si>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</si>
  <si>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</si>
  <si>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</si>
  <si>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</si>
  <si>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</si>
  <si>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</si>
  <si>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</si>
  <si>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</si>
  <si>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</si>
  <si>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</si>
  <si>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</si>
  <si>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</si>
  <si>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</si>
  <si>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</si>
  <si>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</si>
  <si>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</si>
  <si>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</si>
  <si>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</si>
  <si>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</si>
  <si>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</si>
  <si>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</si>
  <si>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</si>
  <si>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</si>
  <si>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</si>
  <si>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</si>
  <si>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</si>
  <si>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</si>
  <si>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</si>
  <si>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</si>
  <si>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</si>
  <si>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</si>
  <si>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</si>
  <si>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</si>
  <si>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</si>
  <si>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</si>
  <si>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HOOD1</t>
  </si>
  <si>
    <t>HOOD 2</t>
  </si>
  <si>
    <t>MOPROOM</t>
  </si>
  <si>
    <t xml:space="preserve">EF1 </t>
  </si>
  <si>
    <t>DISHHOOD</t>
  </si>
  <si>
    <t xml:space="preserve">RESTROOMS 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</si>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</sst>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Y11" sqref="X11:Y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38</v>
      </c>
      <c r="B6" s="73" t="s">
        <v>42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13</v>
      </c>
      <c r="B7" s="74" t="s">
        <v>37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39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40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49999999999999" customHeight="1" x14ac:dyDescent="0.25">
      <c r="A10" s="76" t="s">
        <v>49</v>
      </c>
      <c r="B10" s="104" t="s">
        <v>47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/>
      <c r="N10" s="113"/>
      <c r="O10" s="107"/>
      <c r="P10" s="108"/>
      <c r="Q10" s="64"/>
      <c r="R10" s="69"/>
    </row>
    <row r="11" spans="1:21" ht="20.149999999999999" customHeight="1" x14ac:dyDescent="0.25">
      <c r="A11" s="76" t="s">
        <v>41</v>
      </c>
      <c r="B11" s="74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375</v>
      </c>
      <c r="P11" s="54"/>
      <c r="Q11" s="64"/>
      <c r="R11" s="69"/>
    </row>
    <row r="12" spans="1:21" ht="20.149999999999999" customHeight="1" thickBot="1" x14ac:dyDescent="0.3">
      <c r="A12" s="76" t="s">
        <v>46</v>
      </c>
      <c r="B12" s="74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49999999999999" customHeight="1" thickBot="1" x14ac:dyDescent="0.3">
      <c r="A13" s="115" t="s">
        <v>14</v>
      </c>
      <c r="B13" s="116"/>
      <c r="C13" s="77">
        <f>SUM(C6:C12)</f>
        <v>12300</v>
      </c>
      <c r="D13" s="78">
        <f>SUM(D6:D12)</f>
        <v>0</v>
      </c>
      <c r="E13" s="77">
        <f>SUM(E6:E12)</f>
        <v>8500</v>
      </c>
      <c r="F13" s="78">
        <f>SUM(F6:F12)</f>
        <v>0</v>
      </c>
      <c r="G13" s="79">
        <f>SUM(G6:G12)</f>
        <v>3800</v>
      </c>
      <c r="H13" s="80">
        <f>SUM(H6:H12)</f>
        <v>0</v>
      </c>
      <c r="I13" s="81"/>
      <c r="J13" s="82"/>
      <c r="K13" s="79">
        <f>SUM(K6:K12)</f>
        <v>0</v>
      </c>
      <c r="L13" s="80">
        <f>SUM(L6:L12)</f>
        <v>0</v>
      </c>
      <c r="M13" s="114">
        <f>SUM(M6:M12)</f>
        <v>3000</v>
      </c>
      <c r="N13" s="83">
        <f>SUM(N6:N12)</f>
        <v>0</v>
      </c>
      <c r="O13" s="84">
        <f>SUM(O6:O12)</f>
        <v>450</v>
      </c>
      <c r="P13" s="85">
        <f>SUM(P6:P12)</f>
        <v>0</v>
      </c>
      <c r="Q13" s="55"/>
      <c r="R13" s="69"/>
    </row>
    <row r="14" spans="1:21" ht="20.149999999999999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49999999999999" customHeight="1" thickBot="1" x14ac:dyDescent="0.35">
      <c r="A15" s="99" t="s">
        <v>15</v>
      </c>
      <c r="B15" s="86"/>
      <c r="C15" s="86"/>
      <c r="D15" s="86"/>
      <c r="F15" s="208" t="s">
        <v>16</v>
      </c>
      <c r="G15" s="209"/>
      <c r="H15" s="182" t="s">
        <v>17</v>
      </c>
      <c r="I15" s="183"/>
      <c r="J15" s="184"/>
      <c r="L15" s="98" t="s">
        <v>18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14</v>
      </c>
      <c r="B16" s="201"/>
      <c r="C16" s="89" t="s">
        <v>11</v>
      </c>
      <c r="D16" s="90" t="s">
        <v>12</v>
      </c>
      <c r="F16" s="210"/>
      <c r="G16" s="211"/>
      <c r="H16" s="185"/>
      <c r="I16" s="186"/>
      <c r="J16" s="187"/>
      <c r="L16" s="179" t="s">
        <v>19</v>
      </c>
      <c r="M16" s="179"/>
      <c r="N16" s="179"/>
      <c r="O16" s="179"/>
      <c r="P16" s="101">
        <f>IF(R15=TRUE, 1, 0)</f>
        <v>1</v>
      </c>
    </row>
    <row r="17" spans="1:21" ht="18.75" customHeight="1" x14ac:dyDescent="0.35">
      <c r="A17" s="202" t="s">
        <v>20</v>
      </c>
      <c r="B17" s="203"/>
      <c r="C17" s="91">
        <f>G13+K13</f>
        <v>3800</v>
      </c>
      <c r="D17" s="92">
        <f>H13+L13</f>
        <v>0</v>
      </c>
      <c r="F17" s="131" t="s">
        <v>21</v>
      </c>
      <c r="G17" s="132"/>
      <c r="H17" s="191"/>
      <c r="I17" s="192"/>
      <c r="J17" s="193"/>
      <c r="L17" s="180"/>
      <c r="M17" s="180"/>
      <c r="N17" s="180"/>
      <c r="O17" s="180"/>
      <c r="P17" s="10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22</v>
      </c>
      <c r="B18" s="205"/>
      <c r="C18" s="95">
        <f>M13+O13</f>
        <v>3450</v>
      </c>
      <c r="D18" s="96">
        <f>N13+P13</f>
        <v>0</v>
      </c>
      <c r="F18" s="133" t="s">
        <v>23</v>
      </c>
      <c r="G18" s="134"/>
      <c r="H18" s="194"/>
      <c r="I18" s="195"/>
      <c r="J18" s="196"/>
      <c r="L18" s="181" t="s">
        <v>24</v>
      </c>
      <c r="M18" s="181"/>
      <c r="N18" s="181"/>
      <c r="O18" s="181"/>
      <c r="P18" s="102" t="e">
        <f>IF(R17=TRUE, 1, 0)</f>
        <v>#DIV/0!</v>
      </c>
    </row>
    <row r="19" spans="1:21" ht="18.75" customHeight="1" thickBot="1" x14ac:dyDescent="0.4">
      <c r="A19" s="206" t="s">
        <v>25</v>
      </c>
      <c r="B19" s="207"/>
      <c r="C19" s="93">
        <f>C17-C18</f>
        <v>350</v>
      </c>
      <c r="D19" s="94">
        <f>D17-D18</f>
        <v>0</v>
      </c>
      <c r="F19" s="212" t="s">
        <v>26</v>
      </c>
      <c r="G19" s="213"/>
      <c r="H19" s="197"/>
      <c r="I19" s="198"/>
      <c r="J19" s="199"/>
      <c r="L19" s="180"/>
      <c r="M19" s="180"/>
      <c r="N19" s="180"/>
      <c r="O19" s="180"/>
      <c r="P19" s="103"/>
      <c r="R19" s="1" t="e">
        <f>AND(H20&gt;=-0.02, H20&lt;=0.02)</f>
        <v>#DIV/0!</v>
      </c>
    </row>
    <row r="20" spans="1:21" ht="16.5" customHeight="1" thickBot="1" x14ac:dyDescent="0.3">
      <c r="F20" s="147" t="s">
        <v>27</v>
      </c>
      <c r="G20" s="148"/>
      <c r="H20" s="188" t="e">
        <f>AVERAGE(H17:J19)</f>
        <v>#DIV/0!</v>
      </c>
      <c r="I20" s="189"/>
      <c r="J20" s="190"/>
      <c r="L20" s="177" t="s">
        <v>28</v>
      </c>
      <c r="M20" s="177"/>
      <c r="N20" s="177"/>
      <c r="O20" s="177"/>
      <c r="P20" s="97" t="e">
        <f>IF(R19=TRUE, 1, 0)</f>
        <v>#DIV/0!</v>
      </c>
    </row>
    <row r="21" spans="1:21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7"/>
      <c r="M21" s="177"/>
      <c r="N21" s="177"/>
      <c r="O21" s="177"/>
      <c r="P21" s="100"/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70"/>
    </row>
    <row r="25" spans="1:21" ht="20.149999999999999" customHeight="1" x14ac:dyDescent="0.25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70"/>
    </row>
    <row r="26" spans="1:21" ht="20.149999999999999" customHeight="1" thickBot="1" x14ac:dyDescent="0.3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4" t="s">
        <v>30</v>
      </c>
      <c r="B29" s="145"/>
      <c r="C29" s="145"/>
      <c r="D29" s="145"/>
      <c r="E29" s="145"/>
      <c r="F29" s="146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25" customHeight="1" thickBot="1" x14ac:dyDescent="0.3">
      <c r="A30" s="5" t="s">
        <v>9</v>
      </c>
      <c r="B30" s="170" t="s">
        <v>31</v>
      </c>
      <c r="C30" s="171"/>
      <c r="D30" s="125" t="s">
        <v>32</v>
      </c>
      <c r="E30" s="127"/>
      <c r="F30" s="127"/>
      <c r="G30" s="126"/>
      <c r="H30" s="125" t="s">
        <v>33</v>
      </c>
      <c r="I30" s="126"/>
      <c r="J30" s="127" t="s">
        <v>34</v>
      </c>
      <c r="K30" s="127"/>
      <c r="L30" s="128" t="s">
        <v>6</v>
      </c>
      <c r="M30" s="128"/>
      <c r="N30" s="121" t="s">
        <v>7</v>
      </c>
      <c r="O30" s="122"/>
      <c r="P30" s="61" t="s">
        <v>35</v>
      </c>
    </row>
    <row r="31" spans="1:21" ht="18.75" customHeight="1" thickBot="1" x14ac:dyDescent="0.3">
      <c r="A31" s="62" t="s">
        <v>36</v>
      </c>
      <c r="B31" s="168"/>
      <c r="C31" s="169"/>
      <c r="D31" s="160"/>
      <c r="E31" s="174"/>
      <c r="F31" s="174"/>
      <c r="G31" s="161"/>
      <c r="H31" s="160"/>
      <c r="I31" s="161"/>
      <c r="J31" s="162"/>
      <c r="K31" s="163"/>
      <c r="L31" s="119"/>
      <c r="M31" s="120"/>
      <c r="N31" s="123"/>
      <c r="O31" s="124"/>
      <c r="P31" s="60">
        <f t="shared" ref="P31:P39" si="2">L31-N31</f>
        <v>0</v>
      </c>
    </row>
    <row r="32" spans="1:21" ht="18.75" customHeight="1" thickBot="1" x14ac:dyDescent="0.3">
      <c r="A32" s="63" t="s">
        <v>36</v>
      </c>
      <c r="B32" s="167"/>
      <c r="C32" s="167"/>
      <c r="D32" s="129"/>
      <c r="E32" s="166"/>
      <c r="F32" s="166"/>
      <c r="G32" s="130"/>
      <c r="H32" s="129"/>
      <c r="I32" s="130"/>
      <c r="J32" s="117"/>
      <c r="K32" s="118"/>
      <c r="L32" s="119"/>
      <c r="M32" s="120"/>
      <c r="N32" s="123"/>
      <c r="O32" s="124"/>
      <c r="P32" s="60">
        <f t="shared" si="2"/>
        <v>0</v>
      </c>
    </row>
    <row r="33" spans="1:16" ht="19.25" customHeight="1" thickBot="1" x14ac:dyDescent="0.3">
      <c r="A33" s="63" t="s">
        <v>36</v>
      </c>
      <c r="B33" s="172"/>
      <c r="C33" s="173"/>
      <c r="D33" s="129"/>
      <c r="E33" s="166"/>
      <c r="F33" s="166"/>
      <c r="G33" s="130"/>
      <c r="H33" s="129"/>
      <c r="I33" s="130"/>
      <c r="J33" s="129"/>
      <c r="K33" s="159"/>
      <c r="L33" s="164"/>
      <c r="M33" s="165"/>
      <c r="N33" s="175"/>
      <c r="O33" s="176"/>
      <c r="P33" s="60">
        <f t="shared" si="2"/>
        <v>0</v>
      </c>
    </row>
    <row r="34" spans="1:16" ht="19.5" customHeight="1" thickBot="1" x14ac:dyDescent="0.3">
      <c r="A34" s="62" t="s">
        <v>36</v>
      </c>
      <c r="B34" s="214"/>
      <c r="C34" s="215"/>
      <c r="D34" s="172"/>
      <c r="E34" s="216"/>
      <c r="F34" s="216"/>
      <c r="G34" s="173"/>
      <c r="H34" s="172"/>
      <c r="I34" s="173"/>
      <c r="J34" s="172"/>
      <c r="K34" s="173"/>
      <c r="L34" s="164"/>
      <c r="M34" s="165"/>
      <c r="N34" s="175"/>
      <c r="O34" s="176"/>
      <c r="P34" s="60">
        <f t="shared" si="2"/>
        <v>0</v>
      </c>
    </row>
    <row r="35" spans="1:16" ht="19.5" customHeight="1" thickBot="1" x14ac:dyDescent="0.3">
      <c r="A35" s="63" t="s">
        <v>36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2"/>
        <v>0</v>
      </c>
    </row>
    <row r="36" spans="1:16" ht="19.5" customHeight="1" thickBot="1" x14ac:dyDescent="0.3">
      <c r="A36" s="63" t="s">
        <v>36</v>
      </c>
      <c r="B36" s="172"/>
      <c r="C36" s="173"/>
      <c r="D36" s="129"/>
      <c r="E36" s="166"/>
      <c r="F36" s="166"/>
      <c r="G36" s="130"/>
      <c r="H36" s="129"/>
      <c r="I36" s="130"/>
      <c r="J36" s="129"/>
      <c r="K36" s="130"/>
      <c r="L36" s="164"/>
      <c r="M36" s="165"/>
      <c r="N36" s="175"/>
      <c r="O36" s="176"/>
      <c r="P36" s="60">
        <f t="shared" si="2"/>
        <v>0</v>
      </c>
    </row>
    <row r="37" spans="1:16" ht="19.5" customHeight="1" thickBot="1" x14ac:dyDescent="0.3">
      <c r="A37" s="62" t="s">
        <v>36</v>
      </c>
      <c r="B37" s="214"/>
      <c r="C37" s="215"/>
      <c r="D37" s="172"/>
      <c r="E37" s="216"/>
      <c r="F37" s="216"/>
      <c r="G37" s="173"/>
      <c r="H37" s="172"/>
      <c r="I37" s="173"/>
      <c r="J37" s="172"/>
      <c r="K37" s="173"/>
      <c r="L37" s="164"/>
      <c r="M37" s="165"/>
      <c r="N37" s="175"/>
      <c r="O37" s="176"/>
      <c r="P37" s="60">
        <f t="shared" si="2"/>
        <v>0</v>
      </c>
    </row>
    <row r="38" spans="1:16" ht="19.5" customHeight="1" thickBot="1" x14ac:dyDescent="0.3">
      <c r="A38" s="63" t="s">
        <v>36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2"/>
        <v>0</v>
      </c>
    </row>
    <row r="39" spans="1:16" ht="18.75" customHeight="1" x14ac:dyDescent="0.25">
      <c r="A39" s="63" t="s">
        <v>36</v>
      </c>
      <c r="B39" s="172"/>
      <c r="C39" s="173"/>
      <c r="D39" s="129"/>
      <c r="E39" s="166"/>
      <c r="F39" s="166"/>
      <c r="G39" s="130"/>
      <c r="H39" s="129"/>
      <c r="I39" s="130"/>
      <c r="J39" s="129"/>
      <c r="K39" s="130"/>
      <c r="L39" s="164"/>
      <c r="M39" s="165"/>
      <c r="N39" s="175"/>
      <c r="O39" s="176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2025-02-27T14:28:46Z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