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Orlando, FL (The Villages)/"/>
    </mc:Choice>
  </mc:AlternateContent>
  <xr:revisionPtr revIDLastSave="256" documentId="13_ncr:1_{1FC2F945-57B0-437C-842E-A47378DB8D59}" xr6:coauthVersionLast="47" xr6:coauthVersionMax="47" xr10:uidLastSave="{EDD8A8B4-8CDD-402C-A8D3-3949643D18B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<sst xmlns="http://schemas.openxmlformats.org/spreadsheetml/2006/main" count="85" uniqueCount="54">
  <si>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</si>
  <si>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</si>
  <si>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</si>
  <si>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</si>
  <si>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</si>
  <si>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</si>
  <si>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</si>
  <si>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</si>
  <si>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</si>
  <si>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</si>
  <si>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</si>
  <si>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</si>
  <si>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</si>
  <si>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</si>
  <si>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</si>
  <si>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</si>
  <si>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</si>
  <si>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</si>
  <si>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</si>
  <si>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</si>
  <si>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</si>
  <si>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</si>
  <si>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</si>
  <si>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</si>
  <si>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</si>
  <si>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</si>
  <si>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</si>
  <si>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</si>
  <si>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</si>
  <si>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</si>
  <si>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</si>
  <si>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</si>
  <si>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</si>
  <si>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</si>
  <si>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</si>
  <si>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</si>
  <si>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</si>
  <si>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</si>
  <si>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</si>
  <si>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</si>
  <si>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</si>
  <si>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</si>
  <si>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</si>
  <si>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</si>
  <si>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</si>
  <si>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</si>
  <si>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</si>
  <si>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</si>
  <si>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KITCHEN HD 2</t>
  </si>
  <si>
    <t>KITCHEN HD 3</t>
  </si>
  <si>
    <t>KITCHEN HD 4</t>
  </si>
  <si>
    <t xml:space="preserve">KITCHEN </t>
  </si>
  <si>
    <t xml:space="preserve">DINING </t>
  </si>
  <si>
    <t>KITCHEN/BOH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</si>
</sst>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Normal="85" zoomScaleSheetLayoutView="100" workbookViewId="0">
      <selection activeCell="D7" sqref="D7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8" t="s">
        <v>2</v>
      </c>
      <c r="D4" s="169"/>
      <c r="E4" s="151" t="s">
        <v>3</v>
      </c>
      <c r="F4" s="149"/>
      <c r="G4" s="174" t="s">
        <v>4</v>
      </c>
      <c r="H4" s="175"/>
      <c r="I4" s="166" t="s">
        <v>5</v>
      </c>
      <c r="J4" s="167"/>
      <c r="K4" s="172" t="s">
        <v>6</v>
      </c>
      <c r="L4" s="173"/>
      <c r="M4" s="170" t="s">
        <v>7</v>
      </c>
      <c r="N4" s="171"/>
      <c r="O4" s="170" t="s">
        <v>8</v>
      </c>
      <c r="P4" s="17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51</v>
      </c>
      <c r="C6" s="23">
        <v>3300</v>
      </c>
      <c r="D6" s="24"/>
      <c r="E6" s="23">
        <f t="shared" ref="E6:F7" si="0">C6-G6</f>
        <v>3300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52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53</v>
      </c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17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3"/>
      <c r="P9" s="44"/>
      <c r="Q9" s="61"/>
      <c r="R9" s="66"/>
    </row>
    <row r="10" spans="1:21" ht="20.100000000000001" customHeight="1" x14ac:dyDescent="0.25">
      <c r="A10" s="73" t="s">
        <v>18</v>
      </c>
      <c r="B10" s="71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1400</v>
      </c>
      <c r="N10" s="51"/>
      <c r="O10" s="43"/>
      <c r="P10" s="44"/>
      <c r="Q10" s="61"/>
      <c r="R10" s="66"/>
    </row>
    <row r="11" spans="1:21" ht="20.100000000000001" customHeight="1" x14ac:dyDescent="0.25">
      <c r="A11" s="73" t="s">
        <v>19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2090</v>
      </c>
      <c r="N11" s="51"/>
      <c r="O11" s="43"/>
      <c r="P11" s="44"/>
      <c r="Q11" s="61"/>
      <c r="R11" s="66"/>
    </row>
    <row r="12" spans="1:21" ht="20.100000000000001" customHeight="1" x14ac:dyDescent="0.25">
      <c r="A12" s="73" t="s">
        <v>46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2090</v>
      </c>
      <c r="N12" s="51"/>
      <c r="O12" s="45"/>
      <c r="P12" s="46"/>
      <c r="Q12" s="61"/>
      <c r="R12" s="66"/>
    </row>
    <row r="13" spans="1:21" ht="20.100000000000001" customHeight="1" x14ac:dyDescent="0.25">
      <c r="A13" s="73" t="s">
        <v>47</v>
      </c>
      <c r="B13" s="71" t="s">
        <v>20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200</v>
      </c>
      <c r="P13" s="51"/>
      <c r="Q13" s="61"/>
      <c r="R13" s="66"/>
    </row>
    <row r="14" spans="1:21" ht="20.100000000000001" customHeight="1" thickBot="1" x14ac:dyDescent="0.3">
      <c r="A14" s="178" t="s">
        <v>21</v>
      </c>
      <c r="B14" s="179"/>
      <c r="C14" s="74">
        <f>SUM(C6:C13)</f>
        <v>3300</v>
      </c>
      <c r="D14" s="75">
        <f>SUM(D6:D13)</f>
        <v>0</v>
      </c>
      <c r="E14" s="74">
        <f>SUM(E6:E13)</f>
        <v>3300</v>
      </c>
      <c r="F14" s="75">
        <f>SUM(F6:F13)</f>
        <v>0</v>
      </c>
      <c r="G14" s="76">
        <f>SUM(G6:G13)</f>
        <v>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7080</v>
      </c>
      <c r="N14" s="80">
        <f>SUM(N6:N13)</f>
        <v>0</v>
      </c>
      <c r="O14" s="81">
        <f>SUM(O6:O13)</f>
        <v>200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22</v>
      </c>
      <c r="B16" s="83"/>
      <c r="C16" s="83"/>
      <c r="D16" s="83"/>
      <c r="F16" s="135" t="s">
        <v>23</v>
      </c>
      <c r="G16" s="136"/>
      <c r="H16" s="109" t="s">
        <v>24</v>
      </c>
      <c r="I16" s="110"/>
      <c r="J16" s="111"/>
      <c r="L16" s="95" t="s">
        <v>25</v>
      </c>
      <c r="M16" s="84"/>
      <c r="N16" s="84"/>
      <c r="O16" s="84"/>
      <c r="P16" s="84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3">
      <c r="A17" s="127" t="s">
        <v>21</v>
      </c>
      <c r="B17" s="128"/>
      <c r="C17" s="86" t="s">
        <v>11</v>
      </c>
      <c r="D17" s="87" t="s">
        <v>12</v>
      </c>
      <c r="F17" s="137"/>
      <c r="G17" s="138"/>
      <c r="H17" s="112"/>
      <c r="I17" s="113"/>
      <c r="J17" s="114"/>
      <c r="L17" s="106" t="s">
        <v>26</v>
      </c>
      <c r="M17" s="106"/>
      <c r="N17" s="106"/>
      <c r="O17" s="106"/>
      <c r="P17" s="98">
        <f>IF(R16=TRUE, 1, 0)</f>
        <v>0</v>
      </c>
    </row>
    <row r="18" spans="1:21" ht="18.75" customHeight="1" x14ac:dyDescent="0.25">
      <c r="A18" s="129" t="s">
        <v>27</v>
      </c>
      <c r="B18" s="130"/>
      <c r="C18" s="88">
        <f>G14+K14</f>
        <v>0</v>
      </c>
      <c r="D18" s="89">
        <f>H14+L14</f>
        <v>0</v>
      </c>
      <c r="F18" s="183" t="s">
        <v>28</v>
      </c>
      <c r="G18" s="184"/>
      <c r="H18" s="118"/>
      <c r="I18" s="119"/>
      <c r="J18" s="120"/>
      <c r="L18" s="107"/>
      <c r="M18" s="107"/>
      <c r="N18" s="107"/>
      <c r="O18" s="10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31" t="s">
        <v>29</v>
      </c>
      <c r="B19" s="132"/>
      <c r="C19" s="92">
        <f>M14+O14</f>
        <v>7280</v>
      </c>
      <c r="D19" s="93">
        <f>N14+P14</f>
        <v>0</v>
      </c>
      <c r="F19" s="185" t="s">
        <v>30</v>
      </c>
      <c r="G19" s="186"/>
      <c r="H19" s="121"/>
      <c r="I19" s="122"/>
      <c r="J19" s="123"/>
      <c r="L19" s="108" t="s">
        <v>31</v>
      </c>
      <c r="M19" s="108"/>
      <c r="N19" s="108"/>
      <c r="O19" s="108"/>
      <c r="P19" s="99" t="e">
        <f>IF(R18=TRUE, 1, 0)</f>
        <v>#DIV/0!</v>
      </c>
    </row>
    <row r="20" spans="1:21" ht="18.75" customHeight="1" thickBot="1" x14ac:dyDescent="0.35">
      <c r="A20" s="133" t="s">
        <v>32</v>
      </c>
      <c r="B20" s="134"/>
      <c r="C20" s="90">
        <f>C18-C19</f>
        <v>-7280</v>
      </c>
      <c r="D20" s="91">
        <f>D18-D19</f>
        <v>0</v>
      </c>
      <c r="F20" s="164" t="s">
        <v>33</v>
      </c>
      <c r="G20" s="165"/>
      <c r="H20" s="124"/>
      <c r="I20" s="125"/>
      <c r="J20" s="126"/>
      <c r="L20" s="107"/>
      <c r="M20" s="107"/>
      <c r="N20" s="107"/>
      <c r="O20" s="107"/>
      <c r="P20" s="100"/>
      <c r="R20" s="1" t="e">
        <f>AND(H21&gt;=-0.02, H21&lt;=0.02)</f>
        <v>#DIV/0!</v>
      </c>
    </row>
    <row r="21" spans="1:21" ht="16.5" customHeight="1" thickBot="1" x14ac:dyDescent="0.3">
      <c r="F21" s="199" t="s">
        <v>34</v>
      </c>
      <c r="G21" s="200"/>
      <c r="H21" s="115" t="e">
        <f>AVERAGE(H18:J20)</f>
        <v>#DIV/0!</v>
      </c>
      <c r="I21" s="116"/>
      <c r="J21" s="117"/>
      <c r="L21" s="104" t="s">
        <v>35</v>
      </c>
      <c r="M21" s="104"/>
      <c r="N21" s="104"/>
      <c r="O21" s="104"/>
      <c r="P21" s="94" t="e">
        <f>IF(R20=TRUE, 1, 0)</f>
        <v>#DIV/0!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04"/>
      <c r="M22" s="104"/>
      <c r="N22" s="104"/>
      <c r="O22" s="104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87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67"/>
    </row>
    <row r="26" spans="1:21" ht="20.100000000000001" customHeight="1" x14ac:dyDescent="0.25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Q26" s="67"/>
    </row>
    <row r="27" spans="1:21" ht="20.100000000000001" customHeight="1" thickBot="1" x14ac:dyDescent="0.3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96" t="s">
        <v>37</v>
      </c>
      <c r="B30" s="197"/>
      <c r="C30" s="197"/>
      <c r="D30" s="197"/>
      <c r="E30" s="197"/>
      <c r="F30" s="19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9</v>
      </c>
      <c r="B31" s="145" t="s">
        <v>38</v>
      </c>
      <c r="C31" s="146"/>
      <c r="D31" s="149" t="s">
        <v>39</v>
      </c>
      <c r="E31" s="150"/>
      <c r="F31" s="150"/>
      <c r="G31" s="151"/>
      <c r="H31" s="149" t="s">
        <v>40</v>
      </c>
      <c r="I31" s="151"/>
      <c r="J31" s="150" t="s">
        <v>41</v>
      </c>
      <c r="K31" s="150"/>
      <c r="L31" s="182" t="s">
        <v>6</v>
      </c>
      <c r="M31" s="182"/>
      <c r="N31" s="180" t="s">
        <v>7</v>
      </c>
      <c r="O31" s="181"/>
      <c r="P31" s="58" t="s">
        <v>42</v>
      </c>
    </row>
    <row r="32" spans="1:21" ht="18.75" customHeight="1" thickBot="1" x14ac:dyDescent="0.3">
      <c r="A32" s="59" t="s">
        <v>43</v>
      </c>
      <c r="B32" s="143" t="s">
        <v>44</v>
      </c>
      <c r="C32" s="144"/>
      <c r="D32" s="152"/>
      <c r="E32" s="153"/>
      <c r="F32" s="153"/>
      <c r="G32" s="154"/>
      <c r="H32" s="152" t="s">
        <v>45</v>
      </c>
      <c r="I32" s="154"/>
      <c r="J32" s="158" t="s">
        <v>45</v>
      </c>
      <c r="K32" s="159"/>
      <c r="L32" s="156">
        <v>0</v>
      </c>
      <c r="M32" s="157"/>
      <c r="N32" s="176">
        <v>1080</v>
      </c>
      <c r="O32" s="177"/>
      <c r="P32" s="57">
        <f t="shared" ref="P32:P34" si="6">L32-N32</f>
        <v>-1080</v>
      </c>
    </row>
    <row r="33" spans="1:16" ht="18.75" customHeight="1" thickBot="1" x14ac:dyDescent="0.3">
      <c r="A33" s="60" t="s">
        <v>43</v>
      </c>
      <c r="B33" s="142" t="s">
        <v>44</v>
      </c>
      <c r="C33" s="142"/>
      <c r="D33" s="139"/>
      <c r="E33" s="140"/>
      <c r="F33" s="140"/>
      <c r="G33" s="141"/>
      <c r="H33" s="139" t="s">
        <v>45</v>
      </c>
      <c r="I33" s="141"/>
      <c r="J33" s="162" t="s">
        <v>45</v>
      </c>
      <c r="K33" s="163"/>
      <c r="L33" s="156">
        <v>0</v>
      </c>
      <c r="M33" s="157"/>
      <c r="N33" s="176">
        <v>832</v>
      </c>
      <c r="O33" s="177"/>
      <c r="P33" s="57">
        <f t="shared" ref="P33" si="7">L33-N33</f>
        <v>-832</v>
      </c>
    </row>
    <row r="34" spans="1:16" ht="18.75" customHeight="1" thickBot="1" x14ac:dyDescent="0.3">
      <c r="A34" s="60" t="s">
        <v>43</v>
      </c>
      <c r="B34" s="142" t="s">
        <v>44</v>
      </c>
      <c r="C34" s="142"/>
      <c r="D34" s="139"/>
      <c r="E34" s="140"/>
      <c r="F34" s="140"/>
      <c r="G34" s="141"/>
      <c r="H34" s="139" t="s">
        <v>45</v>
      </c>
      <c r="I34" s="141"/>
      <c r="J34" s="162" t="s">
        <v>45</v>
      </c>
      <c r="K34" s="163"/>
      <c r="L34" s="156">
        <v>0</v>
      </c>
      <c r="M34" s="157"/>
      <c r="N34" s="176">
        <v>701</v>
      </c>
      <c r="O34" s="177"/>
      <c r="P34" s="57">
        <f t="shared" si="6"/>
        <v>-701</v>
      </c>
    </row>
    <row r="35" spans="1:16" ht="19.2" customHeight="1" x14ac:dyDescent="0.25">
      <c r="A35" s="60" t="s">
        <v>43</v>
      </c>
      <c r="B35" s="147" t="s">
        <v>44</v>
      </c>
      <c r="C35" s="148"/>
      <c r="D35" s="139"/>
      <c r="E35" s="140"/>
      <c r="F35" s="140"/>
      <c r="G35" s="141"/>
      <c r="H35" s="139" t="s">
        <v>45</v>
      </c>
      <c r="I35" s="141"/>
      <c r="J35" s="139" t="s">
        <v>45</v>
      </c>
      <c r="K35" s="155"/>
      <c r="L35" s="160">
        <v>0</v>
      </c>
      <c r="M35" s="161"/>
      <c r="N35" s="102">
        <v>390</v>
      </c>
      <c r="O35" s="103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241B4-D030-4C1E-BF7B-544AFF1E5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2025-12-03T14:27:52Z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