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1BF567CD-CFAE-4BC0-9A7D-B80E5FC90EB5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<sst xmlns="http://schemas.openxmlformats.org/spreadsheetml/2006/main" count="72" uniqueCount="46">
  <si>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</si>
  <si>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</si>
  <si>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</si>
  <si>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</si>
  <si>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</si>
  <si>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</si>
  <si>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</si>
  <si>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</si>
  <si>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</si>
  <si>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</si>
  <si>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</si>
  <si>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</si>
  <si>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</si>
  <si>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</si>
  <si>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</si>
  <si>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</si>
  <si>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</si>
  <si>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</si>
  <si>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</si>
  <si>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</si>
  <si>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</si>
  <si>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</si>
  <si>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</si>
  <si>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</si>
  <si>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</si>
  <si>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</si>
  <si>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</si>
  <si>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</si>
  <si>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</si>
  <si>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</si>
  <si>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</si>
  <si>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</si>
  <si>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</si>
  <si>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</si>
  <si>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</si>
  <si>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</si>
  <si>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</si>
  <si>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</si>
  <si>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</si>
  <si>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</si>
  <si>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</si>
  <si>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</si>
  <si>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</si>
  <si>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</si>
  <si>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BATHROOM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</si>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</sst>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Q10" sqref="Q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3">
      <c r="A6" s="72" t="s">
        <v>13</v>
      </c>
      <c r="B6" s="70" t="s">
        <v>41</v>
      </c>
      <c r="C6" s="23">
        <v>4000</v>
      </c>
      <c r="D6" s="24"/>
      <c r="E6" s="23">
        <v>3500</v>
      </c>
      <c r="F6" s="24">
        <f t="shared" ref="F6:F7" si="0">D6-H6</f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4000</v>
      </c>
      <c r="D7" s="36"/>
      <c r="E7" s="23">
        <v>3000</v>
      </c>
      <c r="F7" s="36">
        <f t="shared" si="0"/>
        <v>0</v>
      </c>
      <c r="G7" s="25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35">
        <v>3400</v>
      </c>
      <c r="D8" s="48"/>
      <c r="E8" s="47"/>
      <c r="F8" s="48"/>
      <c r="G8" s="41"/>
      <c r="H8" s="42"/>
      <c r="I8" s="49"/>
      <c r="J8" s="42"/>
      <c r="K8" s="41"/>
      <c r="L8" s="42"/>
      <c r="M8" s="50">
        <v>2870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16</v>
      </c>
      <c r="B9" s="71" t="s">
        <v>44</v>
      </c>
      <c r="C9" s="35">
        <v>3400</v>
      </c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250</v>
      </c>
      <c r="P9" s="103"/>
      <c r="Q9" s="61"/>
      <c r="R9" s="66"/>
    </row>
    <row r="10" spans="1:21" ht="20.100000000000001" customHeight="1" thickBot="1" x14ac:dyDescent="0.3">
      <c r="A10" s="73" t="s">
        <v>40</v>
      </c>
      <c r="B10" s="71" t="s">
        <v>45</v>
      </c>
      <c r="C10" s="35">
        <v>3400</v>
      </c>
      <c r="D10" s="48"/>
      <c r="E10" s="47"/>
      <c r="F10" s="48"/>
      <c r="G10" s="41"/>
      <c r="H10" s="42"/>
      <c r="I10" s="49"/>
      <c r="J10" s="42"/>
      <c r="K10" s="37">
        <v>1600</v>
      </c>
      <c r="L10" s="38"/>
      <c r="M10" s="43"/>
      <c r="N10" s="44"/>
      <c r="O10" s="45"/>
      <c r="P10" s="46"/>
      <c r="Q10" s="61"/>
      <c r="R10" s="66"/>
    </row>
    <row r="11" spans="1:21" ht="20.100000000000001" customHeight="1" thickBot="1" x14ac:dyDescent="0.3">
      <c r="A11" s="104" t="s">
        <v>17</v>
      </c>
      <c r="B11" s="105"/>
      <c r="C11" s="74">
        <f t="shared" ref="C11:H11" si="2">SUM(C6:C10)</f>
        <v>18200</v>
      </c>
      <c r="D11" s="75">
        <f t="shared" si="2"/>
        <v>0</v>
      </c>
      <c r="E11" s="74">
        <f t="shared" si="2"/>
        <v>6500</v>
      </c>
      <c r="F11" s="75">
        <f t="shared" si="2"/>
        <v>0</v>
      </c>
      <c r="G11" s="76">
        <f t="shared" si="2"/>
        <v>1500</v>
      </c>
      <c r="H11" s="77">
        <f t="shared" si="2"/>
        <v>0</v>
      </c>
      <c r="I11" s="78"/>
      <c r="J11" s="79"/>
      <c r="K11" s="76">
        <f t="shared" ref="K11:P11" si="3">SUM(K6:K10)</f>
        <v>1600</v>
      </c>
      <c r="L11" s="77">
        <f t="shared" si="3"/>
        <v>0</v>
      </c>
      <c r="M11" s="101">
        <f t="shared" si="3"/>
        <v>2870</v>
      </c>
      <c r="N11" s="80">
        <f t="shared" si="3"/>
        <v>0</v>
      </c>
      <c r="O11" s="81">
        <f t="shared" si="3"/>
        <v>250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97" t="s">
        <v>19</v>
      </c>
      <c r="G13" s="198"/>
      <c r="H13" s="171" t="s">
        <v>20</v>
      </c>
      <c r="I13" s="172"/>
      <c r="J13" s="173"/>
      <c r="L13" s="95" t="s">
        <v>21</v>
      </c>
      <c r="M13" s="84"/>
      <c r="N13" s="84"/>
      <c r="O13" s="84"/>
      <c r="P13" s="84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3">
      <c r="A14" s="189" t="s">
        <v>17</v>
      </c>
      <c r="B14" s="190"/>
      <c r="C14" s="86" t="s">
        <v>11</v>
      </c>
      <c r="D14" s="87" t="s">
        <v>12</v>
      </c>
      <c r="F14" s="199"/>
      <c r="G14" s="200"/>
      <c r="H14" s="174"/>
      <c r="I14" s="175"/>
      <c r="J14" s="176"/>
      <c r="L14" s="168" t="s">
        <v>22</v>
      </c>
      <c r="M14" s="168"/>
      <c r="N14" s="168"/>
      <c r="O14" s="168"/>
      <c r="P14" s="98">
        <f>IF(R13=TRUE, 1, 0)</f>
        <v>0</v>
      </c>
    </row>
    <row r="15" spans="1:21" ht="18.75" customHeight="1" x14ac:dyDescent="0.25">
      <c r="A15" s="191" t="s">
        <v>23</v>
      </c>
      <c r="B15" s="192"/>
      <c r="C15" s="88">
        <f>G11+K11</f>
        <v>3100</v>
      </c>
      <c r="D15" s="89">
        <f>H11+L11</f>
        <v>0</v>
      </c>
      <c r="F15" s="120" t="s">
        <v>24</v>
      </c>
      <c r="G15" s="121"/>
      <c r="H15" s="180"/>
      <c r="I15" s="181"/>
      <c r="J15" s="182"/>
      <c r="L15" s="169"/>
      <c r="M15" s="169"/>
      <c r="N15" s="169"/>
      <c r="O15" s="169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3" t="s">
        <v>25</v>
      </c>
      <c r="B16" s="194"/>
      <c r="C16" s="92">
        <f>M11+O11</f>
        <v>3120</v>
      </c>
      <c r="D16" s="93">
        <f>N11+P11</f>
        <v>0</v>
      </c>
      <c r="F16" s="122" t="s">
        <v>26</v>
      </c>
      <c r="G16" s="123"/>
      <c r="H16" s="183"/>
      <c r="I16" s="184"/>
      <c r="J16" s="185"/>
      <c r="L16" s="170" t="s">
        <v>27</v>
      </c>
      <c r="M16" s="170"/>
      <c r="N16" s="170"/>
      <c r="O16" s="170"/>
      <c r="P16" s="99" t="e">
        <f>IF(R15=TRUE, 1, 0)</f>
        <v>#DIV/0!</v>
      </c>
    </row>
    <row r="17" spans="1:18" ht="18.75" customHeight="1" thickBot="1" x14ac:dyDescent="0.35">
      <c r="A17" s="195" t="s">
        <v>28</v>
      </c>
      <c r="B17" s="196"/>
      <c r="C17" s="90">
        <f>C15-C16</f>
        <v>-20</v>
      </c>
      <c r="D17" s="91">
        <f>D15-D16</f>
        <v>0</v>
      </c>
      <c r="F17" s="201" t="s">
        <v>29</v>
      </c>
      <c r="G17" s="202"/>
      <c r="H17" s="186"/>
      <c r="I17" s="187"/>
      <c r="J17" s="188"/>
      <c r="L17" s="169"/>
      <c r="M17" s="169"/>
      <c r="N17" s="169"/>
      <c r="O17" s="169"/>
      <c r="P17" s="100"/>
      <c r="R17" s="1" t="e">
        <f>AND(H18&gt;=-0.02, H18&lt;=0.02)</f>
        <v>#DIV/0!</v>
      </c>
    </row>
    <row r="18" spans="1:18" ht="16.5" customHeight="1" thickBot="1" x14ac:dyDescent="0.3">
      <c r="F18" s="136" t="s">
        <v>30</v>
      </c>
      <c r="G18" s="137"/>
      <c r="H18" s="177" t="e">
        <f>AVERAGE(H15:J17)</f>
        <v>#DIV/0!</v>
      </c>
      <c r="I18" s="178"/>
      <c r="J18" s="179"/>
      <c r="L18" s="166" t="s">
        <v>31</v>
      </c>
      <c r="M18" s="166"/>
      <c r="N18" s="166"/>
      <c r="O18" s="166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6"/>
      <c r="M19" s="166"/>
      <c r="N19" s="166"/>
      <c r="O19" s="16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7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7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33</v>
      </c>
      <c r="B27" s="134"/>
      <c r="C27" s="134"/>
      <c r="D27" s="134"/>
      <c r="E27" s="134"/>
      <c r="F27" s="135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9" t="s">
        <v>34</v>
      </c>
      <c r="C28" s="160"/>
      <c r="D28" s="114" t="s">
        <v>35</v>
      </c>
      <c r="E28" s="116"/>
      <c r="F28" s="116"/>
      <c r="G28" s="115"/>
      <c r="H28" s="114" t="s">
        <v>36</v>
      </c>
      <c r="I28" s="115"/>
      <c r="J28" s="116" t="s">
        <v>37</v>
      </c>
      <c r="K28" s="116"/>
      <c r="L28" s="117" t="s">
        <v>6</v>
      </c>
      <c r="M28" s="117"/>
      <c r="N28" s="110" t="s">
        <v>7</v>
      </c>
      <c r="O28" s="111"/>
      <c r="P28" s="58" t="s">
        <v>38</v>
      </c>
    </row>
    <row r="29" spans="1:18" ht="18.75" customHeight="1" thickBot="1" x14ac:dyDescent="0.3">
      <c r="A29" s="59" t="s">
        <v>39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7">
        <f t="shared" si="4"/>
        <v>0</v>
      </c>
    </row>
    <row r="31" spans="1:18" ht="19.2" customHeight="1" thickBot="1" x14ac:dyDescent="0.3">
      <c r="A31" s="60" t="s">
        <v>39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7">
        <f t="shared" si="4"/>
        <v>0</v>
      </c>
    </row>
    <row r="32" spans="1:18" ht="19.5" customHeight="1" thickBot="1" x14ac:dyDescent="0.3">
      <c r="A32" s="59" t="s">
        <v>39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7">
        <f t="shared" si="4"/>
        <v>0</v>
      </c>
    </row>
    <row r="33" spans="1:16" ht="19.5" customHeight="1" thickBot="1" x14ac:dyDescent="0.3">
      <c r="A33" s="60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7">
        <f t="shared" si="4"/>
        <v>0</v>
      </c>
    </row>
    <row r="34" spans="1:16" ht="19.5" customHeight="1" thickBot="1" x14ac:dyDescent="0.3">
      <c r="A34" s="60" t="s">
        <v>39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7">
        <f t="shared" si="4"/>
        <v>0</v>
      </c>
    </row>
    <row r="35" spans="1:16" ht="19.5" customHeight="1" thickBot="1" x14ac:dyDescent="0.3">
      <c r="A35" s="59" t="s">
        <v>39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7">
        <f t="shared" si="4"/>
        <v>0</v>
      </c>
    </row>
    <row r="36" spans="1:16" ht="19.5" customHeight="1" thickBot="1" x14ac:dyDescent="0.3">
      <c r="A36" s="60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7">
        <f t="shared" si="4"/>
        <v>0</v>
      </c>
    </row>
    <row r="37" spans="1:16" ht="18.75" customHeight="1" x14ac:dyDescent="0.25">
      <c r="A37" s="60" t="s">
        <v>39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2024-12-11T17:30:17Z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