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2DF2E25C-3068-4005-BC1F-49B4C11B3E7A}" xr6:coauthVersionLast="47" xr6:coauthVersionMax="47" xr10:uidLastSave="{00000000-0000-0000-0000-000000000000}"/>
  <bookViews>
    <workbookView xWindow="1400" yWindow="1400" windowWidth="15610" windowHeight="865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F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<sst xmlns="http://schemas.openxmlformats.org/spreadsheetml/2006/main" count="73" uniqueCount="47">
  <si>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</si>
  <si>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</si>
  <si>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</si>
  <si>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</si>
  <si>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</si>
  <si>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</si>
  <si>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</si>
  <si>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</si>
  <si>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</si>
  <si>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</si>
  <si>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</si>
  <si>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</si>
  <si>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</si>
  <si>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</si>
  <si>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</si>
  <si>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</si>
  <si>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</si>
  <si>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</si>
  <si>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</si>
  <si>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</si>
  <si>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</si>
  <si>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</si>
  <si>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</si>
  <si>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</si>
  <si>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</si>
  <si>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</si>
  <si>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</si>
  <si>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</si>
  <si>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</si>
  <si>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</si>
  <si>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</si>
  <si>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</si>
  <si>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</si>
  <si>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</si>
  <si>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</si>
  <si>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</si>
  <si>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</si>
  <si>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</si>
  <si>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</si>
  <si>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</si>
  <si>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MAU1</t>
  </si>
  <si>
    <t>KITCHEN</t>
  </si>
  <si>
    <t>DINING</t>
  </si>
  <si>
    <t>COOK LINE</t>
  </si>
  <si>
    <t>BATHROOM</t>
  </si>
  <si>
    <t>HOOD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</si>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</sst>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H17" sqref="H17:J17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.08984375" style="1" bestFit="1" customWidth="1"/>
    <col min="16" max="16" width="9.9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thickBot="1" x14ac:dyDescent="0.3">
      <c r="A6" s="72" t="s">
        <v>13</v>
      </c>
      <c r="B6" s="70" t="s">
        <v>41</v>
      </c>
      <c r="C6" s="23">
        <v>4000</v>
      </c>
      <c r="D6" s="24">
        <v>3922</v>
      </c>
      <c r="E6" s="23">
        <v>3500</v>
      </c>
      <c r="F6" s="24">
        <f t="shared" ref="F6:F7" si="0">D6-H6</f>
        <v>3414</v>
      </c>
      <c r="G6" s="25">
        <v>500</v>
      </c>
      <c r="H6" s="26">
        <v>508</v>
      </c>
      <c r="I6" s="27">
        <f>G6/C6</f>
        <v>0.125</v>
      </c>
      <c r="J6" s="28">
        <f>H6/D6</f>
        <v>0.12952575216726159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14</v>
      </c>
      <c r="B7" s="71" t="s">
        <v>42</v>
      </c>
      <c r="C7" s="35">
        <v>4000</v>
      </c>
      <c r="D7" s="36">
        <v>4106</v>
      </c>
      <c r="E7" s="23">
        <v>3000</v>
      </c>
      <c r="F7" s="36">
        <f t="shared" si="0"/>
        <v>3113</v>
      </c>
      <c r="G7" s="25">
        <v>1000</v>
      </c>
      <c r="H7" s="38">
        <v>993</v>
      </c>
      <c r="I7" s="39">
        <f t="shared" ref="I7:J7" si="1">G7/C7</f>
        <v>0.25</v>
      </c>
      <c r="J7" s="40">
        <f t="shared" si="1"/>
        <v>0.2418412079883098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15</v>
      </c>
      <c r="B8" s="71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2869</v>
      </c>
      <c r="N8" s="51">
        <v>2843</v>
      </c>
      <c r="O8" s="45"/>
      <c r="P8" s="46"/>
      <c r="Q8" s="61"/>
      <c r="R8" s="66"/>
    </row>
    <row r="9" spans="1:21" ht="20.149999999999999" customHeight="1" thickBot="1" x14ac:dyDescent="0.3">
      <c r="A9" s="73" t="s">
        <v>16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102">
        <v>150</v>
      </c>
      <c r="P9" s="103">
        <v>151</v>
      </c>
      <c r="Q9" s="61"/>
      <c r="R9" s="66"/>
    </row>
    <row r="10" spans="1:21" ht="20.149999999999999" customHeight="1" thickBot="1" x14ac:dyDescent="0.3">
      <c r="A10" s="73" t="s">
        <v>40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37">
        <v>1600</v>
      </c>
      <c r="L10" s="38">
        <v>1587</v>
      </c>
      <c r="M10" s="43"/>
      <c r="N10" s="44"/>
      <c r="O10" s="45"/>
      <c r="P10" s="46"/>
      <c r="Q10" s="61"/>
      <c r="R10" s="66"/>
    </row>
    <row r="11" spans="1:21" ht="20.149999999999999" customHeight="1" thickBot="1" x14ac:dyDescent="0.3">
      <c r="A11" s="179" t="s">
        <v>17</v>
      </c>
      <c r="B11" s="180"/>
      <c r="C11" s="74">
        <f t="shared" ref="C11:H11" si="2">SUM(C6:C10)</f>
        <v>8000</v>
      </c>
      <c r="D11" s="75">
        <f t="shared" si="2"/>
        <v>8028</v>
      </c>
      <c r="E11" s="74">
        <f t="shared" si="2"/>
        <v>6500</v>
      </c>
      <c r="F11" s="75">
        <f t="shared" si="2"/>
        <v>6527</v>
      </c>
      <c r="G11" s="76">
        <f t="shared" si="2"/>
        <v>1500</v>
      </c>
      <c r="H11" s="77">
        <f t="shared" si="2"/>
        <v>1501</v>
      </c>
      <c r="I11" s="78"/>
      <c r="J11" s="79"/>
      <c r="K11" s="76">
        <f t="shared" ref="K11:P11" si="3">SUM(K6:K10)</f>
        <v>1600</v>
      </c>
      <c r="L11" s="77">
        <f t="shared" si="3"/>
        <v>1587</v>
      </c>
      <c r="M11" s="101">
        <f t="shared" si="3"/>
        <v>2869</v>
      </c>
      <c r="N11" s="80">
        <f t="shared" si="3"/>
        <v>2843</v>
      </c>
      <c r="O11" s="81">
        <f t="shared" si="3"/>
        <v>150</v>
      </c>
      <c r="P11" s="82">
        <f t="shared" si="3"/>
        <v>151</v>
      </c>
      <c r="Q11" s="52"/>
      <c r="R11" s="66"/>
    </row>
    <row r="12" spans="1:21" ht="20.149999999999999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49999999999999" customHeight="1" thickBot="1" x14ac:dyDescent="0.35">
      <c r="A13" s="96" t="s">
        <v>18</v>
      </c>
      <c r="B13" s="83"/>
      <c r="C13" s="83"/>
      <c r="D13" s="83"/>
      <c r="F13" s="147" t="s">
        <v>19</v>
      </c>
      <c r="G13" s="148"/>
      <c r="H13" s="121" t="s">
        <v>20</v>
      </c>
      <c r="I13" s="122"/>
      <c r="J13" s="123"/>
      <c r="L13" s="95" t="s">
        <v>21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17</v>
      </c>
      <c r="B14" s="140"/>
      <c r="C14" s="86" t="s">
        <v>11</v>
      </c>
      <c r="D14" s="87" t="s">
        <v>12</v>
      </c>
      <c r="F14" s="149"/>
      <c r="G14" s="150"/>
      <c r="H14" s="124"/>
      <c r="I14" s="125"/>
      <c r="J14" s="126"/>
      <c r="L14" s="118" t="s">
        <v>22</v>
      </c>
      <c r="M14" s="118"/>
      <c r="N14" s="118"/>
      <c r="O14" s="118"/>
      <c r="P14" s="98">
        <f>IF(R13=TRUE, 1, 0)</f>
        <v>1</v>
      </c>
    </row>
    <row r="15" spans="1:21" ht="18.75" customHeight="1" x14ac:dyDescent="0.35">
      <c r="A15" s="141" t="s">
        <v>23</v>
      </c>
      <c r="B15" s="142"/>
      <c r="C15" s="88">
        <f>G11+K11</f>
        <v>3100</v>
      </c>
      <c r="D15" s="89">
        <f>H11+L11</f>
        <v>3088</v>
      </c>
      <c r="F15" s="188" t="s">
        <v>24</v>
      </c>
      <c r="G15" s="189"/>
      <c r="H15" s="130">
        <v>4.4999999999999997E-3</v>
      </c>
      <c r="I15" s="131"/>
      <c r="J15" s="132"/>
      <c r="L15" s="119"/>
      <c r="M15" s="119"/>
      <c r="N15" s="119"/>
      <c r="O15" s="119"/>
      <c r="P15" s="100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3" t="s">
        <v>25</v>
      </c>
      <c r="B16" s="144"/>
      <c r="C16" s="92">
        <f>M11+O11</f>
        <v>3019</v>
      </c>
      <c r="D16" s="93">
        <f>N11+P11</f>
        <v>2994</v>
      </c>
      <c r="F16" s="190" t="s">
        <v>26</v>
      </c>
      <c r="G16" s="191"/>
      <c r="H16" s="133" t="s">
        <v>46</v>
      </c>
      <c r="I16" s="134"/>
      <c r="J16" s="135"/>
      <c r="L16" s="120" t="s">
        <v>27</v>
      </c>
      <c r="M16" s="120"/>
      <c r="N16" s="120"/>
      <c r="O16" s="120"/>
      <c r="P16" s="99">
        <f>IF(R15=TRUE, 1, 0)</f>
        <v>1</v>
      </c>
    </row>
    <row r="17" spans="1:18" ht="18.75" customHeight="1" thickBot="1" x14ac:dyDescent="0.4">
      <c r="A17" s="145" t="s">
        <v>28</v>
      </c>
      <c r="B17" s="146"/>
      <c r="C17" s="90">
        <f>C15-C16</f>
        <v>81</v>
      </c>
      <c r="D17" s="91">
        <f>D15-D16</f>
        <v>94</v>
      </c>
      <c r="F17" s="151" t="s">
        <v>29</v>
      </c>
      <c r="G17" s="152"/>
      <c r="H17" s="136">
        <v>1.5E-3</v>
      </c>
      <c r="I17" s="137"/>
      <c r="J17" s="138"/>
      <c r="L17" s="119"/>
      <c r="M17" s="119"/>
      <c r="N17" s="119"/>
      <c r="O17" s="119"/>
      <c r="P17" s="100"/>
      <c r="R17" s="1" t="b">
        <f>AND(H18&gt;=-0.02, H18&lt;=0.02)</f>
        <v>1</v>
      </c>
    </row>
    <row r="18" spans="1:18" ht="16.5" customHeight="1" thickBot="1" x14ac:dyDescent="0.3">
      <c r="F18" s="204" t="s">
        <v>30</v>
      </c>
      <c r="G18" s="205"/>
      <c r="H18" s="127">
        <f>AVERAGE(H15:J17)</f>
        <v>3.0000000000000001E-3</v>
      </c>
      <c r="I18" s="128"/>
      <c r="J18" s="129"/>
      <c r="L18" s="116" t="s">
        <v>31</v>
      </c>
      <c r="M18" s="116"/>
      <c r="N18" s="116"/>
      <c r="O18" s="116"/>
      <c r="P18" s="94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6"/>
      <c r="M19" s="116"/>
      <c r="N19" s="116"/>
      <c r="O19" s="116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7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7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33</v>
      </c>
      <c r="B27" s="202"/>
      <c r="C27" s="202"/>
      <c r="D27" s="202"/>
      <c r="E27" s="202"/>
      <c r="F27" s="20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5" customHeight="1" thickBot="1" x14ac:dyDescent="0.3">
      <c r="A28" s="5" t="s">
        <v>9</v>
      </c>
      <c r="B28" s="156" t="s">
        <v>34</v>
      </c>
      <c r="C28" s="157"/>
      <c r="D28" s="158" t="s">
        <v>35</v>
      </c>
      <c r="E28" s="159"/>
      <c r="F28" s="159"/>
      <c r="G28" s="160"/>
      <c r="H28" s="158" t="s">
        <v>36</v>
      </c>
      <c r="I28" s="160"/>
      <c r="J28" s="159" t="s">
        <v>37</v>
      </c>
      <c r="K28" s="159"/>
      <c r="L28" s="187" t="s">
        <v>6</v>
      </c>
      <c r="M28" s="187"/>
      <c r="N28" s="183" t="s">
        <v>7</v>
      </c>
      <c r="O28" s="184"/>
      <c r="P28" s="58" t="s">
        <v>38</v>
      </c>
    </row>
    <row r="29" spans="1:18" ht="18.75" customHeight="1" thickBot="1" x14ac:dyDescent="0.3">
      <c r="A29" s="59" t="s">
        <v>39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7">
        <f t="shared" ref="P29:P37" si="4">L29-N29</f>
        <v>0</v>
      </c>
    </row>
    <row r="30" spans="1:18" ht="18.75" customHeight="1" thickBot="1" x14ac:dyDescent="0.3">
      <c r="A30" s="60" t="s">
        <v>39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7">
        <f t="shared" si="4"/>
        <v>0</v>
      </c>
    </row>
    <row r="31" spans="1:18" ht="19.25" customHeight="1" thickBot="1" x14ac:dyDescent="0.3">
      <c r="A31" s="60" t="s">
        <v>39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7">
        <f t="shared" si="4"/>
        <v>0</v>
      </c>
    </row>
    <row r="32" spans="1:18" ht="19.5" customHeight="1" thickBot="1" x14ac:dyDescent="0.3">
      <c r="A32" s="59" t="s">
        <v>39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7">
        <f t="shared" si="4"/>
        <v>0</v>
      </c>
    </row>
    <row r="33" spans="1:16" ht="19.5" customHeight="1" thickBot="1" x14ac:dyDescent="0.3">
      <c r="A33" s="60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7">
        <f t="shared" si="4"/>
        <v>0</v>
      </c>
    </row>
    <row r="34" spans="1:16" ht="19.5" customHeight="1" thickBot="1" x14ac:dyDescent="0.3">
      <c r="A34" s="60" t="s">
        <v>39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7">
        <f t="shared" si="4"/>
        <v>0</v>
      </c>
    </row>
    <row r="35" spans="1:16" ht="19.5" customHeight="1" thickBot="1" x14ac:dyDescent="0.3">
      <c r="A35" s="59" t="s">
        <v>39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7">
        <f t="shared" si="4"/>
        <v>0</v>
      </c>
    </row>
    <row r="36" spans="1:16" ht="19.5" customHeight="1" thickBot="1" x14ac:dyDescent="0.3">
      <c r="A36" s="60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7">
        <f t="shared" si="4"/>
        <v>0</v>
      </c>
    </row>
    <row r="37" spans="1:16" ht="18.75" customHeight="1" x14ac:dyDescent="0.25">
      <c r="A37" s="60" t="s">
        <v>39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7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dcterms:created xsi:type="dcterms:W3CDTF">2015-11-16T19:09:52Z</dcterms:created>
  <dcterms:modified xsi:type="dcterms:W3CDTF">2025-02-06T20:15:28Z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