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1732 JASPER, AL/2 PROJECT DOCUMENTS/"/>
    </mc:Choice>
  </mc:AlternateContent>
  <xr:revisionPtr revIDLastSave="0" documentId="14_{F4C4888F-53A4-4270-A54C-7057C5867D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I11" i="1"/>
  <c r="J10" i="1"/>
  <c r="I10" i="1"/>
  <c r="F10" i="1"/>
  <c r="E10" i="1"/>
  <c r="P35" i="1"/>
  <c r="O16" i="1" l="1"/>
  <c r="M16" i="1"/>
  <c r="L16" i="1"/>
  <c r="K16" i="1"/>
  <c r="H16" i="1"/>
  <c r="G16" i="1"/>
  <c r="D16" i="1"/>
  <c r="C16" i="1"/>
  <c r="C20" i="1" l="1"/>
  <c r="C21" i="1"/>
  <c r="C22" i="1" s="1"/>
  <c r="E8" i="1"/>
  <c r="F8" i="1"/>
  <c r="I8" i="1"/>
  <c r="J8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7" i="1"/>
  <c r="I7" i="1"/>
  <c r="F7" i="1"/>
  <c r="E7" i="1"/>
  <c r="T18" i="1" l="1"/>
  <c r="D22" i="1"/>
  <c r="U20" i="1" s="1"/>
  <c r="R20" i="1" s="1"/>
  <c r="J6" i="1"/>
  <c r="I6" i="1"/>
  <c r="U18" i="1" l="1"/>
  <c r="R18" i="1" s="1"/>
  <c r="P19" i="1" s="1"/>
  <c r="P21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<sst xmlns="http://schemas.openxmlformats.org/spreadsheetml/2006/main" count="89" uniqueCount="58">
  <si>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</si>
  <si>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</si>
  <si>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</si>
  <si>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</si>
  <si>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</si>
  <si>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</si>
  <si>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</si>
  <si>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</si>
  <si>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</si>
  <si>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</si>
  <si>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</si>
  <si>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</si>
  <si>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</si>
  <si>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</si>
  <si>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</si>
  <si>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</si>
  <si>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</si>
  <si>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</si>
  <si>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</si>
  <si>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</si>
  <si>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</si>
  <si>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</si>
  <si>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</si>
  <si>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</si>
  <si>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</si>
  <si>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</si>
  <si>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</si>
  <si>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</si>
  <si>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</si>
  <si>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</si>
  <si>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</si>
  <si>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</si>
  <si>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</si>
  <si>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</si>
  <si>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</si>
  <si>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</si>
  <si>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</si>
  <si>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</si>
  <si>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</si>
  <si>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</si>
  <si>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</si>
  <si>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AC-3</t>
  </si>
  <si>
    <t>AC-4</t>
  </si>
  <si>
    <t>RESTROOM</t>
  </si>
  <si>
    <t>HD1 L+R PRESS COOKER</t>
  </si>
  <si>
    <t>EF-4</t>
  </si>
  <si>
    <t>HOOD #3</t>
  </si>
  <si>
    <t>HOOD #2</t>
  </si>
  <si>
    <t>AC-1</t>
  </si>
  <si>
    <t>AC2</t>
  </si>
  <si>
    <t>AC-5</t>
  </si>
  <si>
    <t>AC-6</t>
  </si>
  <si>
    <t xml:space="preserve">TEAM MEMBER </t>
  </si>
  <si>
    <t>KITCHEN</t>
  </si>
  <si>
    <t>DINING A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</si>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</sst>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/>
    </xf>
    <xf numFmtId="0" fontId="5" fillId="3" borderId="45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975334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B9" sqref="B9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74" t="s">
        <v>33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8" ht="9.75" customHeight="1" thickBot="1" x14ac:dyDescent="0.35">
      <c r="A3" s="70"/>
    </row>
    <row r="4" spans="1:18" ht="20.100000000000001" customHeight="1" thickBot="1" x14ac:dyDescent="0.3">
      <c r="A4" s="6"/>
      <c r="B4" s="8" t="s">
        <v>5</v>
      </c>
      <c r="C4" s="147" t="s">
        <v>0</v>
      </c>
      <c r="D4" s="148"/>
      <c r="E4" s="120" t="s">
        <v>1</v>
      </c>
      <c r="F4" s="119"/>
      <c r="G4" s="153" t="s">
        <v>2</v>
      </c>
      <c r="H4" s="154"/>
      <c r="I4" s="145" t="s">
        <v>27</v>
      </c>
      <c r="J4" s="146"/>
      <c r="K4" s="151" t="s">
        <v>3</v>
      </c>
      <c r="L4" s="152"/>
      <c r="M4" s="149" t="s">
        <v>4</v>
      </c>
      <c r="N4" s="150"/>
      <c r="O4" s="149" t="s">
        <v>38</v>
      </c>
      <c r="P4" s="150"/>
      <c r="Q4" s="7"/>
      <c r="R4" s="50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0"/>
    </row>
    <row r="6" spans="1:18" ht="20.100000000000001" customHeight="1" x14ac:dyDescent="0.25">
      <c r="A6" s="58" t="s">
        <v>48</v>
      </c>
      <c r="B6" s="57" t="s">
        <v>53</v>
      </c>
      <c r="C6" s="23">
        <v>9500</v>
      </c>
      <c r="D6" s="24"/>
      <c r="E6" s="23">
        <f t="shared" ref="E6:F6" si="0">C6-G6</f>
        <v>7695</v>
      </c>
      <c r="F6" s="24">
        <f t="shared" si="0"/>
        <v>0</v>
      </c>
      <c r="G6" s="25">
        <v>1805</v>
      </c>
      <c r="H6" s="26"/>
      <c r="I6" s="27">
        <f t="shared" ref="I6:J6" si="1">G6/C6</f>
        <v>0.19</v>
      </c>
      <c r="J6" s="28" t="e">
        <f t="shared" si="1"/>
        <v>#DIV/0!</v>
      </c>
      <c r="K6" s="29"/>
      <c r="L6" s="30"/>
      <c r="M6" s="31"/>
      <c r="N6" s="32"/>
      <c r="O6" s="33"/>
      <c r="P6" s="34"/>
      <c r="Q6" s="49"/>
      <c r="R6" s="54"/>
    </row>
    <row r="7" spans="1:18" ht="20.100000000000001" customHeight="1" x14ac:dyDescent="0.25">
      <c r="A7" s="58" t="s">
        <v>49</v>
      </c>
      <c r="B7" s="57" t="s">
        <v>54</v>
      </c>
      <c r="C7" s="23">
        <v>2500</v>
      </c>
      <c r="D7" s="24"/>
      <c r="E7" s="23">
        <f t="shared" ref="E7:E8" si="2">C7-G7</f>
        <v>1925</v>
      </c>
      <c r="F7" s="24">
        <f t="shared" ref="F7:F8" si="3">D7-H7</f>
        <v>0</v>
      </c>
      <c r="G7" s="25">
        <v>575</v>
      </c>
      <c r="H7" s="26"/>
      <c r="I7" s="27">
        <f t="shared" ref="I7:I8" si="4">G7/C7</f>
        <v>0.23</v>
      </c>
      <c r="J7" s="28" t="e">
        <f t="shared" ref="J7:J8" si="5">H7/D7</f>
        <v>#DIV/0!</v>
      </c>
      <c r="K7" s="29"/>
      <c r="L7" s="30"/>
      <c r="M7" s="31"/>
      <c r="N7" s="32"/>
      <c r="O7" s="33"/>
      <c r="P7" s="34"/>
      <c r="Q7" s="49"/>
      <c r="R7" s="54"/>
    </row>
    <row r="8" spans="1:18" ht="20.100000000000001" customHeight="1" x14ac:dyDescent="0.25">
      <c r="A8" s="58" t="s">
        <v>41</v>
      </c>
      <c r="B8" s="57" t="s">
        <v>55</v>
      </c>
      <c r="C8" s="23">
        <v>4000</v>
      </c>
      <c r="D8" s="24"/>
      <c r="E8" s="23">
        <f t="shared" si="2"/>
        <v>3240</v>
      </c>
      <c r="F8" s="24">
        <f t="shared" si="3"/>
        <v>0</v>
      </c>
      <c r="G8" s="25">
        <v>760</v>
      </c>
      <c r="H8" s="26"/>
      <c r="I8" s="27">
        <f t="shared" si="4"/>
        <v>0.19</v>
      </c>
      <c r="J8" s="28" t="e">
        <f t="shared" si="5"/>
        <v>#DIV/0!</v>
      </c>
      <c r="K8" s="29"/>
      <c r="L8" s="30"/>
      <c r="M8" s="31"/>
      <c r="N8" s="32"/>
      <c r="O8" s="33"/>
      <c r="P8" s="34"/>
      <c r="Q8" s="49"/>
      <c r="R8" s="54"/>
    </row>
    <row r="9" spans="1:18" ht="20.100000000000001" customHeight="1" x14ac:dyDescent="0.25">
      <c r="A9" s="58" t="s">
        <v>42</v>
      </c>
      <c r="B9" s="57" t="s">
        <v>52</v>
      </c>
      <c r="C9" s="23">
        <v>2750</v>
      </c>
      <c r="D9" s="24"/>
      <c r="E9" s="23"/>
      <c r="F9" s="24"/>
      <c r="G9" s="25">
        <v>523</v>
      </c>
      <c r="H9" s="26"/>
      <c r="I9" s="27"/>
      <c r="J9" s="28"/>
      <c r="K9" s="29"/>
      <c r="L9" s="30"/>
      <c r="M9" s="31"/>
      <c r="N9" s="32"/>
      <c r="O9" s="33"/>
      <c r="P9" s="34"/>
      <c r="Q9" s="49"/>
      <c r="R9" s="54"/>
    </row>
    <row r="10" spans="1:18" ht="20.100000000000001" customHeight="1" x14ac:dyDescent="0.25">
      <c r="A10" s="58" t="s">
        <v>50</v>
      </c>
      <c r="B10" s="209" t="s">
        <v>56</v>
      </c>
      <c r="C10" s="23">
        <v>2000</v>
      </c>
      <c r="D10" s="24"/>
      <c r="E10" s="23">
        <f t="shared" ref="E10:E11" si="6">C10-G10</f>
        <v>1620</v>
      </c>
      <c r="F10" s="24">
        <f t="shared" ref="F10" si="7">D10-H10</f>
        <v>0</v>
      </c>
      <c r="G10" s="25">
        <v>380</v>
      </c>
      <c r="H10" s="26"/>
      <c r="I10" s="27">
        <f t="shared" ref="I10:I11" si="8">G10/C10</f>
        <v>0.19</v>
      </c>
      <c r="J10" s="28" t="e">
        <f t="shared" ref="J10" si="9">H10/D10</f>
        <v>#DIV/0!</v>
      </c>
      <c r="K10" s="29"/>
      <c r="L10" s="30"/>
      <c r="M10" s="31"/>
      <c r="N10" s="32"/>
      <c r="O10" s="33"/>
      <c r="P10" s="34"/>
      <c r="Q10" s="49"/>
      <c r="R10" s="54"/>
    </row>
    <row r="11" spans="1:18" ht="20.100000000000001" customHeight="1" x14ac:dyDescent="0.25">
      <c r="A11" s="58" t="s">
        <v>51</v>
      </c>
      <c r="B11" s="209" t="s">
        <v>57</v>
      </c>
      <c r="C11" s="23">
        <v>1200</v>
      </c>
      <c r="D11" s="24"/>
      <c r="E11" s="23">
        <f t="shared" si="6"/>
        <v>972</v>
      </c>
      <c r="F11" s="24"/>
      <c r="G11" s="25">
        <v>228</v>
      </c>
      <c r="H11" s="26"/>
      <c r="I11" s="208">
        <f t="shared" si="8"/>
        <v>0.19</v>
      </c>
      <c r="J11" s="28"/>
      <c r="K11" s="29"/>
      <c r="L11" s="30"/>
      <c r="M11" s="31"/>
      <c r="N11" s="32"/>
      <c r="O11" s="33"/>
      <c r="P11" s="34"/>
      <c r="Q11" s="49"/>
      <c r="R11" s="54"/>
    </row>
    <row r="12" spans="1:18" ht="20.100000000000001" customHeight="1" x14ac:dyDescent="0.25">
      <c r="A12" s="58" t="s">
        <v>10</v>
      </c>
      <c r="B12" s="57" t="s">
        <v>44</v>
      </c>
      <c r="C12" s="35"/>
      <c r="D12" s="36"/>
      <c r="E12" s="35"/>
      <c r="F12" s="36"/>
      <c r="G12" s="29"/>
      <c r="H12" s="30"/>
      <c r="I12" s="37"/>
      <c r="J12" s="30"/>
      <c r="K12" s="29"/>
      <c r="L12" s="30"/>
      <c r="M12" s="38">
        <v>1912</v>
      </c>
      <c r="N12" s="39"/>
      <c r="O12" s="33"/>
      <c r="P12" s="34"/>
      <c r="Q12" s="49"/>
      <c r="R12" s="54"/>
    </row>
    <row r="13" spans="1:18" ht="20.100000000000001" customHeight="1" x14ac:dyDescent="0.25">
      <c r="A13" s="58" t="s">
        <v>11</v>
      </c>
      <c r="B13" s="57" t="s">
        <v>47</v>
      </c>
      <c r="C13" s="35"/>
      <c r="D13" s="36"/>
      <c r="E13" s="35"/>
      <c r="F13" s="36"/>
      <c r="G13" s="29"/>
      <c r="H13" s="30"/>
      <c r="I13" s="37"/>
      <c r="J13" s="30"/>
      <c r="K13" s="29"/>
      <c r="L13" s="30"/>
      <c r="M13" s="38">
        <v>701</v>
      </c>
      <c r="N13" s="39"/>
      <c r="O13" s="33"/>
      <c r="P13" s="34"/>
      <c r="Q13" s="49"/>
      <c r="R13" s="54"/>
    </row>
    <row r="14" spans="1:18" ht="20.100000000000001" customHeight="1" x14ac:dyDescent="0.25">
      <c r="A14" s="98" t="s">
        <v>45</v>
      </c>
      <c r="B14" s="99" t="s">
        <v>46</v>
      </c>
      <c r="C14" s="100"/>
      <c r="D14" s="101"/>
      <c r="E14" s="100"/>
      <c r="F14" s="101"/>
      <c r="G14" s="102"/>
      <c r="H14" s="103"/>
      <c r="I14" s="104"/>
      <c r="J14" s="103"/>
      <c r="K14" s="102"/>
      <c r="L14" s="103"/>
      <c r="M14" s="105">
        <v>701</v>
      </c>
      <c r="N14" s="106"/>
      <c r="O14" s="107"/>
      <c r="P14" s="108"/>
      <c r="Q14" s="49"/>
      <c r="R14" s="54"/>
    </row>
    <row r="15" spans="1:18" ht="20.100000000000001" customHeight="1" thickBot="1" x14ac:dyDescent="0.3">
      <c r="A15" s="87" t="s">
        <v>26</v>
      </c>
      <c r="B15" s="88" t="s">
        <v>43</v>
      </c>
      <c r="C15" s="89"/>
      <c r="D15" s="90"/>
      <c r="E15" s="89"/>
      <c r="F15" s="90"/>
      <c r="G15" s="91"/>
      <c r="H15" s="92"/>
      <c r="I15" s="93"/>
      <c r="J15" s="92"/>
      <c r="K15" s="91"/>
      <c r="L15" s="92"/>
      <c r="M15" s="94"/>
      <c r="N15" s="95"/>
      <c r="O15" s="96">
        <v>500</v>
      </c>
      <c r="P15" s="97"/>
      <c r="Q15" s="49"/>
      <c r="R15" s="54"/>
    </row>
    <row r="16" spans="1:18" ht="20.100000000000001" customHeight="1" thickBot="1" x14ac:dyDescent="0.3">
      <c r="A16" s="111" t="s">
        <v>28</v>
      </c>
      <c r="B16" s="112"/>
      <c r="C16" s="59">
        <f t="shared" ref="C16:H16" si="10">SUM(C6:C15)</f>
        <v>21950</v>
      </c>
      <c r="D16" s="60">
        <f t="shared" si="10"/>
        <v>0</v>
      </c>
      <c r="E16" s="59">
        <f t="shared" si="10"/>
        <v>15452</v>
      </c>
      <c r="F16" s="60">
        <f t="shared" si="10"/>
        <v>0</v>
      </c>
      <c r="G16" s="61">
        <f t="shared" si="10"/>
        <v>4271</v>
      </c>
      <c r="H16" s="62">
        <f t="shared" si="10"/>
        <v>0</v>
      </c>
      <c r="I16" s="63"/>
      <c r="J16" s="64"/>
      <c r="K16" s="61">
        <f t="shared" ref="K16:P16" si="11">SUM(K6:K15)</f>
        <v>0</v>
      </c>
      <c r="L16" s="62">
        <f t="shared" si="11"/>
        <v>0</v>
      </c>
      <c r="M16" s="86">
        <f t="shared" si="11"/>
        <v>3314</v>
      </c>
      <c r="N16" s="65">
        <f t="shared" si="11"/>
        <v>0</v>
      </c>
      <c r="O16" s="66">
        <f t="shared" si="11"/>
        <v>500</v>
      </c>
      <c r="P16" s="67">
        <f t="shared" si="11"/>
        <v>0</v>
      </c>
      <c r="Q16" s="40"/>
      <c r="R16" s="54"/>
    </row>
    <row r="17" spans="1:21" ht="20.100000000000001" customHeight="1" thickBot="1" x14ac:dyDescent="0.3">
      <c r="A17" s="51"/>
      <c r="B17" s="41"/>
      <c r="C17" s="41"/>
      <c r="D17" s="41"/>
      <c r="E17" s="41"/>
      <c r="F17" s="52"/>
      <c r="G17" s="52"/>
      <c r="H17" s="56"/>
      <c r="I17" s="56"/>
      <c r="J17" s="52"/>
      <c r="K17" s="52"/>
      <c r="L17" s="53"/>
      <c r="M17" s="53"/>
      <c r="N17" s="53"/>
      <c r="O17" s="53"/>
      <c r="P17" s="40"/>
      <c r="Q17" s="54"/>
    </row>
    <row r="18" spans="1:21" ht="20.100000000000001" customHeight="1" thickBot="1" x14ac:dyDescent="0.3">
      <c r="A18" s="81" t="s">
        <v>29</v>
      </c>
      <c r="B18" s="68"/>
      <c r="C18" s="68"/>
      <c r="D18" s="68"/>
      <c r="F18" s="204" t="s">
        <v>12</v>
      </c>
      <c r="G18" s="205"/>
      <c r="H18" s="178" t="s">
        <v>32</v>
      </c>
      <c r="I18" s="179"/>
      <c r="J18" s="180"/>
      <c r="L18" s="80" t="s">
        <v>34</v>
      </c>
      <c r="M18" s="69"/>
      <c r="N18" s="69"/>
      <c r="O18" s="69"/>
      <c r="P18" s="69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96" t="s">
        <v>28</v>
      </c>
      <c r="B19" s="197"/>
      <c r="C19" s="71" t="s">
        <v>7</v>
      </c>
      <c r="D19" s="72" t="s">
        <v>8</v>
      </c>
      <c r="F19" s="206"/>
      <c r="G19" s="207"/>
      <c r="H19" s="181"/>
      <c r="I19" s="182"/>
      <c r="J19" s="183"/>
      <c r="L19" s="175" t="s">
        <v>37</v>
      </c>
      <c r="M19" s="175"/>
      <c r="N19" s="175"/>
      <c r="O19" s="175"/>
      <c r="P19" s="83">
        <f>IF(R18=TRUE, 1, 0)</f>
        <v>1</v>
      </c>
    </row>
    <row r="20" spans="1:21" ht="18.75" customHeight="1" x14ac:dyDescent="0.25">
      <c r="A20" s="198" t="s">
        <v>31</v>
      </c>
      <c r="B20" s="199"/>
      <c r="C20" s="73">
        <f>G16+K16</f>
        <v>4271</v>
      </c>
      <c r="D20" s="74">
        <f>H16+L16</f>
        <v>0</v>
      </c>
      <c r="F20" s="125" t="s">
        <v>13</v>
      </c>
      <c r="G20" s="126"/>
      <c r="H20" s="187"/>
      <c r="I20" s="188"/>
      <c r="J20" s="189"/>
      <c r="L20" s="176"/>
      <c r="M20" s="176"/>
      <c r="N20" s="176"/>
      <c r="O20" s="176"/>
      <c r="P20" s="85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00" t="s">
        <v>30</v>
      </c>
      <c r="B21" s="201"/>
      <c r="C21" s="77">
        <f>M16+O16</f>
        <v>3814</v>
      </c>
      <c r="D21" s="78">
        <f>N16+P16</f>
        <v>0</v>
      </c>
      <c r="F21" s="127" t="s">
        <v>14</v>
      </c>
      <c r="G21" s="128"/>
      <c r="H21" s="190"/>
      <c r="I21" s="191"/>
      <c r="J21" s="192"/>
      <c r="L21" s="177" t="s">
        <v>35</v>
      </c>
      <c r="M21" s="177"/>
      <c r="N21" s="177"/>
      <c r="O21" s="177"/>
      <c r="P21" s="84" t="e">
        <f>IF(R20=TRUE, 1, 0)</f>
        <v>#DIV/0!</v>
      </c>
    </row>
    <row r="22" spans="1:21" ht="18.75" customHeight="1" thickBot="1" x14ac:dyDescent="0.35">
      <c r="A22" s="202" t="s">
        <v>18</v>
      </c>
      <c r="B22" s="203"/>
      <c r="C22" s="75">
        <f>C20-C21</f>
        <v>457</v>
      </c>
      <c r="D22" s="76">
        <f>D20-D21</f>
        <v>0</v>
      </c>
      <c r="F22" s="143" t="s">
        <v>15</v>
      </c>
      <c r="G22" s="144"/>
      <c r="H22" s="193"/>
      <c r="I22" s="194"/>
      <c r="J22" s="195"/>
      <c r="L22" s="176"/>
      <c r="M22" s="176"/>
      <c r="N22" s="176"/>
      <c r="O22" s="176"/>
      <c r="P22" s="85"/>
      <c r="R22" s="1" t="e">
        <f>AND(H23&gt;=-0.02, H23&lt;=0.02)</f>
        <v>#DIV/0!</v>
      </c>
    </row>
    <row r="23" spans="1:21" ht="16.5" customHeight="1" thickBot="1" x14ac:dyDescent="0.3">
      <c r="F23" s="141" t="s">
        <v>16</v>
      </c>
      <c r="G23" s="142"/>
      <c r="H23" s="184" t="e">
        <f>AVERAGE(H20:J22)</f>
        <v>#DIV/0!</v>
      </c>
      <c r="I23" s="185"/>
      <c r="J23" s="186"/>
      <c r="L23" s="173" t="s">
        <v>36</v>
      </c>
      <c r="M23" s="173"/>
      <c r="N23" s="173"/>
      <c r="O23" s="173"/>
      <c r="P23" s="79" t="e">
        <f>IF(R22=TRUE, 1, 0)</f>
        <v>#DIV/0!</v>
      </c>
    </row>
    <row r="24" spans="1:21" ht="13.8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173"/>
      <c r="M24" s="173"/>
      <c r="N24" s="173"/>
      <c r="O24" s="173"/>
      <c r="P24" s="82"/>
    </row>
    <row r="25" spans="1:21" ht="13.8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3"/>
      <c r="M25" s="43"/>
      <c r="N25" s="44"/>
      <c r="O25" s="44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  <c r="Q27" s="55"/>
    </row>
    <row r="28" spans="1:21" ht="20.100000000000001" customHeight="1" x14ac:dyDescent="0.2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Q28" s="55"/>
    </row>
    <row r="29" spans="1:21" ht="20.100000000000001" customHeight="1" thickBot="1" x14ac:dyDescent="0.3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7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38" t="s">
        <v>19</v>
      </c>
      <c r="B32" s="139"/>
      <c r="C32" s="139"/>
      <c r="D32" s="139"/>
      <c r="E32" s="139"/>
      <c r="F32" s="140"/>
      <c r="G32" s="41"/>
      <c r="H32" s="41"/>
      <c r="I32" s="41"/>
      <c r="J32" s="41"/>
      <c r="K32" s="41"/>
      <c r="L32" s="41"/>
      <c r="M32" s="41"/>
      <c r="N32" s="41"/>
      <c r="O32" s="41"/>
      <c r="P32" s="40"/>
      <c r="Q32" s="42"/>
    </row>
    <row r="33" spans="1:16" ht="19.2" customHeight="1" thickBot="1" x14ac:dyDescent="0.3">
      <c r="A33" s="5" t="s">
        <v>6</v>
      </c>
      <c r="B33" s="165" t="s">
        <v>24</v>
      </c>
      <c r="C33" s="166"/>
      <c r="D33" s="119" t="s">
        <v>23</v>
      </c>
      <c r="E33" s="121"/>
      <c r="F33" s="121"/>
      <c r="G33" s="120"/>
      <c r="H33" s="119" t="s">
        <v>20</v>
      </c>
      <c r="I33" s="120"/>
      <c r="J33" s="121" t="s">
        <v>21</v>
      </c>
      <c r="K33" s="121"/>
      <c r="L33" s="122" t="s">
        <v>3</v>
      </c>
      <c r="M33" s="122"/>
      <c r="N33" s="117" t="s">
        <v>4</v>
      </c>
      <c r="O33" s="118"/>
      <c r="P33" s="46" t="s">
        <v>22</v>
      </c>
    </row>
    <row r="34" spans="1:16" ht="18.75" customHeight="1" thickBot="1" x14ac:dyDescent="0.3">
      <c r="A34" s="47" t="s">
        <v>25</v>
      </c>
      <c r="B34" s="163" t="s">
        <v>39</v>
      </c>
      <c r="C34" s="164"/>
      <c r="D34" s="156"/>
      <c r="E34" s="169"/>
      <c r="F34" s="169"/>
      <c r="G34" s="157"/>
      <c r="H34" s="156" t="s">
        <v>40</v>
      </c>
      <c r="I34" s="157"/>
      <c r="J34" s="158" t="s">
        <v>40</v>
      </c>
      <c r="K34" s="159"/>
      <c r="L34" s="115">
        <v>0</v>
      </c>
      <c r="M34" s="116"/>
      <c r="N34" s="109">
        <v>1080</v>
      </c>
      <c r="O34" s="110"/>
      <c r="P34" s="45">
        <f t="shared" ref="P34:P36" si="12">L34-N34</f>
        <v>-1080</v>
      </c>
    </row>
    <row r="35" spans="1:16" ht="18.75" customHeight="1" thickBot="1" x14ac:dyDescent="0.3">
      <c r="A35" s="48" t="s">
        <v>25</v>
      </c>
      <c r="B35" s="162" t="s">
        <v>39</v>
      </c>
      <c r="C35" s="162"/>
      <c r="D35" s="123"/>
      <c r="E35" s="170"/>
      <c r="F35" s="170"/>
      <c r="G35" s="124"/>
      <c r="H35" s="123" t="s">
        <v>40</v>
      </c>
      <c r="I35" s="124"/>
      <c r="J35" s="113" t="s">
        <v>40</v>
      </c>
      <c r="K35" s="114"/>
      <c r="L35" s="115">
        <v>0</v>
      </c>
      <c r="M35" s="116"/>
      <c r="N35" s="109">
        <v>832</v>
      </c>
      <c r="O35" s="110"/>
      <c r="P35" s="45">
        <f t="shared" ref="P35" si="13">L35-N35</f>
        <v>-832</v>
      </c>
    </row>
    <row r="36" spans="1:16" ht="18.75" customHeight="1" thickBot="1" x14ac:dyDescent="0.3">
      <c r="A36" s="48" t="s">
        <v>25</v>
      </c>
      <c r="B36" s="162" t="s">
        <v>39</v>
      </c>
      <c r="C36" s="162"/>
      <c r="D36" s="123"/>
      <c r="E36" s="170"/>
      <c r="F36" s="170"/>
      <c r="G36" s="124"/>
      <c r="H36" s="123" t="s">
        <v>40</v>
      </c>
      <c r="I36" s="124"/>
      <c r="J36" s="113" t="s">
        <v>40</v>
      </c>
      <c r="K36" s="114"/>
      <c r="L36" s="115">
        <v>0</v>
      </c>
      <c r="M36" s="116"/>
      <c r="N36" s="109">
        <v>701</v>
      </c>
      <c r="O36" s="110"/>
      <c r="P36" s="45">
        <f t="shared" si="12"/>
        <v>-701</v>
      </c>
    </row>
    <row r="37" spans="1:16" ht="19.2" customHeight="1" x14ac:dyDescent="0.25">
      <c r="A37" s="48" t="s">
        <v>25</v>
      </c>
      <c r="B37" s="167" t="s">
        <v>39</v>
      </c>
      <c r="C37" s="168"/>
      <c r="D37" s="123"/>
      <c r="E37" s="170"/>
      <c r="F37" s="170"/>
      <c r="G37" s="124"/>
      <c r="H37" s="123" t="s">
        <v>40</v>
      </c>
      <c r="I37" s="124"/>
      <c r="J37" s="123" t="s">
        <v>40</v>
      </c>
      <c r="K37" s="155"/>
      <c r="L37" s="160">
        <v>0</v>
      </c>
      <c r="M37" s="161"/>
      <c r="N37" s="171">
        <v>390</v>
      </c>
      <c r="O37" s="172"/>
      <c r="P37" s="45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616d5787-8033-417d-8d26-bf00747a0ed7"/>
    <ds:schemaRef ds:uri="3e5f4dc7-86db-493c-83c7-3c766597639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2025-07-14T14:06:03Z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