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1C6044B0-F446-4346-A7AB-D7296A6AD5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<sst xmlns="http://schemas.openxmlformats.org/spreadsheetml/2006/main" count="69" uniqueCount="43">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</sst>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/>
      <c r="C6" s="23"/>
      <c r="D6" s="24">
        <v>4153</v>
      </c>
      <c r="E6" s="23">
        <f t="shared" ref="E6:F7" si="0">C6-G6</f>
        <v>0</v>
      </c>
      <c r="F6" s="24">
        <f t="shared" si="0"/>
        <v>3372</v>
      </c>
      <c r="G6" s="25"/>
      <c r="H6" s="26">
        <v>781</v>
      </c>
      <c r="I6" s="27" t="e">
        <f>G6/C6</f>
        <v>#DIV/0!</v>
      </c>
      <c r="J6" s="28">
        <f>H6/D6</f>
        <v>0.18805682639056104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/>
      <c r="C7" s="35"/>
      <c r="D7" s="36">
        <v>4065</v>
      </c>
      <c r="E7" s="35">
        <f t="shared" si="0"/>
        <v>0</v>
      </c>
      <c r="F7" s="36">
        <f t="shared" si="0"/>
        <v>3310</v>
      </c>
      <c r="G7" s="37"/>
      <c r="H7" s="38">
        <v>755</v>
      </c>
      <c r="I7" s="39" t="e">
        <f t="shared" ref="I7:J7" si="1">G7/C7</f>
        <v>#DIV/0!</v>
      </c>
      <c r="J7" s="40">
        <f t="shared" si="1"/>
        <v>0.1857318573185732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11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2254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1253</v>
      </c>
      <c r="O9" s="45"/>
      <c r="P9" s="46"/>
      <c r="Q9" s="61"/>
      <c r="R9" s="66"/>
    </row>
    <row r="10" spans="1:21" ht="20.100000000000001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1040</v>
      </c>
      <c r="O10" s="45"/>
      <c r="P10" s="46"/>
      <c r="Q10" s="61"/>
      <c r="R10" s="66"/>
    </row>
    <row r="11" spans="1:21" ht="20.100000000000001" customHeight="1" thickBot="1" x14ac:dyDescent="0.3">
      <c r="A11" s="73" t="s">
        <v>28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0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30</v>
      </c>
      <c r="B12" s="103"/>
      <c r="C12" s="74">
        <f t="shared" ref="C12:H12" si="2">SUM(C6:C11)</f>
        <v>0</v>
      </c>
      <c r="D12" s="75">
        <f t="shared" si="2"/>
        <v>8218</v>
      </c>
      <c r="E12" s="74">
        <f t="shared" si="2"/>
        <v>0</v>
      </c>
      <c r="F12" s="75">
        <f t="shared" si="2"/>
        <v>6682</v>
      </c>
      <c r="G12" s="76">
        <f t="shared" si="2"/>
        <v>0</v>
      </c>
      <c r="H12" s="77">
        <f t="shared" si="2"/>
        <v>1536</v>
      </c>
      <c r="I12" s="78"/>
      <c r="J12" s="79"/>
      <c r="K12" s="76">
        <f t="shared" ref="K12:P12" si="3">SUM(K6:K11)</f>
        <v>0</v>
      </c>
      <c r="L12" s="77">
        <f t="shared" si="3"/>
        <v>2254</v>
      </c>
      <c r="M12" s="101">
        <f t="shared" si="3"/>
        <v>0</v>
      </c>
      <c r="N12" s="80">
        <f t="shared" si="3"/>
        <v>2293</v>
      </c>
      <c r="O12" s="81">
        <f t="shared" si="3"/>
        <v>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31</v>
      </c>
      <c r="B14" s="83"/>
      <c r="C14" s="83"/>
      <c r="D14" s="83"/>
      <c r="F14" s="195" t="s">
        <v>12</v>
      </c>
      <c r="G14" s="196"/>
      <c r="H14" s="169" t="s">
        <v>34</v>
      </c>
      <c r="I14" s="170"/>
      <c r="J14" s="17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30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39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33</v>
      </c>
      <c r="B16" s="190"/>
      <c r="C16" s="88">
        <f>G12+K12</f>
        <v>0</v>
      </c>
      <c r="D16" s="89">
        <f>H12+L12</f>
        <v>3790</v>
      </c>
      <c r="F16" s="118" t="s">
        <v>13</v>
      </c>
      <c r="G16" s="119"/>
      <c r="H16" s="178">
        <v>2.1299999999999999E-2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1" t="s">
        <v>32</v>
      </c>
      <c r="B17" s="192"/>
      <c r="C17" s="92">
        <f>M12+O12</f>
        <v>0</v>
      </c>
      <c r="D17" s="93">
        <f>N12+P12</f>
        <v>2293</v>
      </c>
      <c r="F17" s="120" t="s">
        <v>14</v>
      </c>
      <c r="G17" s="121"/>
      <c r="H17" s="181">
        <v>2.3900000000000001E-2</v>
      </c>
      <c r="I17" s="182"/>
      <c r="J17" s="183"/>
      <c r="L17" s="168" t="s">
        <v>37</v>
      </c>
      <c r="M17" s="168"/>
      <c r="N17" s="168"/>
      <c r="O17" s="168"/>
      <c r="P17" s="99">
        <f>IF(R16=TRUE, 1, 0)</f>
        <v>1</v>
      </c>
    </row>
    <row r="18" spans="1:18" ht="18.75" customHeight="1" thickBot="1" x14ac:dyDescent="0.35">
      <c r="A18" s="193" t="s">
        <v>18</v>
      </c>
      <c r="B18" s="194"/>
      <c r="C18" s="90">
        <f>C16-C17</f>
        <v>0</v>
      </c>
      <c r="D18" s="91">
        <f>D16-D17</f>
        <v>1497</v>
      </c>
      <c r="F18" s="199" t="s">
        <v>15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0</v>
      </c>
    </row>
    <row r="19" spans="1:18" ht="16.5" customHeight="1" thickBot="1" x14ac:dyDescent="0.3">
      <c r="F19" s="134" t="s">
        <v>16</v>
      </c>
      <c r="G19" s="135"/>
      <c r="H19" s="175">
        <f>AVERAGE(H16:J18)</f>
        <v>2.2600000000000002E-2</v>
      </c>
      <c r="I19" s="176"/>
      <c r="J19" s="177"/>
      <c r="L19" s="164" t="s">
        <v>38</v>
      </c>
      <c r="M19" s="164"/>
      <c r="N19" s="164"/>
      <c r="O19" s="164"/>
      <c r="P19" s="94">
        <f>IF(R18=TRUE, 1, 0)</f>
        <v>0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8643C6-F6D5-4E2B-8087-20493A294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2023-08-31T17:42:55Z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