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D941D56-8F61-414A-951D-36BF4E6AD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<sst xmlns="http://schemas.openxmlformats.org/spreadsheetml/2006/main" count="69" uniqueCount="50">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</sst>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P10" sqref="P10"/>
    </sheetView>
  </sheetViews>
  <sheetFormatPr defaultColWidth="9.109375" defaultRowHeight="13.2" x14ac:dyDescent="0.25"/>
  <cols>
    <col min="1" max="1" width="10.6640625" style="1" customWidth="1"/>
    <col min="2" max="2" width="13.6640625" style="1" customWidth="1"/>
    <col min="3" max="3" width="10.6640625" style="1" customWidth="1"/>
    <col min="4" max="5" width="9.6640625" style="1" customWidth="1"/>
    <col min="6" max="6" width="10" style="1" customWidth="1"/>
    <col min="7" max="7" width="8.66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33203125" style="1" customWidth="1"/>
    <col min="14" max="14" width="7.6640625" style="1" customWidth="1"/>
    <col min="15" max="15" width="8" style="1" bestFit="1" customWidth="1"/>
    <col min="16" max="16" width="9.109375" style="1" bestFit="1" customWidth="1"/>
    <col min="17" max="17" width="17.332031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5"/>
    </row>
    <row r="4" spans="1:21" ht="19.95" customHeight="1" thickBot="1" x14ac:dyDescent="0.3">
      <c r="A4" s="6"/>
      <c r="B4" s="8" t="s">
        <v>5</v>
      </c>
      <c r="C4" s="161" t="s">
        <v>0</v>
      </c>
      <c r="D4" s="162"/>
      <c r="E4" s="120" t="s">
        <v>1</v>
      </c>
      <c r="F4" s="118"/>
      <c r="G4" s="167" t="s">
        <v>2</v>
      </c>
      <c r="H4" s="168"/>
      <c r="I4" s="159" t="s">
        <v>30</v>
      </c>
      <c r="J4" s="160"/>
      <c r="K4" s="165" t="s">
        <v>3</v>
      </c>
      <c r="L4" s="166"/>
      <c r="M4" s="163" t="s">
        <v>4</v>
      </c>
      <c r="N4" s="164"/>
      <c r="O4" s="163" t="s">
        <v>41</v>
      </c>
      <c r="P4" s="164"/>
      <c r="Q4" s="7"/>
      <c r="R4" s="64"/>
    </row>
    <row r="5" spans="1:21" ht="19.95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19.95" customHeight="1" x14ac:dyDescent="0.25">
      <c r="A6" s="74" t="s">
        <v>28</v>
      </c>
      <c r="B6" s="72" t="s">
        <v>47</v>
      </c>
      <c r="C6" s="113">
        <v>2000</v>
      </c>
      <c r="D6" s="24">
        <v>1956</v>
      </c>
      <c r="E6" s="23">
        <f t="shared" ref="E6:F7" si="0">C6-G6</f>
        <v>1250</v>
      </c>
      <c r="F6" s="24">
        <f t="shared" si="0"/>
        <v>1215</v>
      </c>
      <c r="G6" s="115">
        <v>750</v>
      </c>
      <c r="H6" s="25">
        <v>741</v>
      </c>
      <c r="I6" s="26">
        <f>G6/C6</f>
        <v>0.375</v>
      </c>
      <c r="J6" s="27">
        <f>H6/D6</f>
        <v>0.37883435582822084</v>
      </c>
      <c r="K6" s="28"/>
      <c r="L6" s="29"/>
      <c r="M6" s="30"/>
      <c r="N6" s="31"/>
      <c r="O6" s="32"/>
      <c r="P6" s="33"/>
      <c r="Q6" s="70"/>
      <c r="R6" s="68"/>
    </row>
    <row r="7" spans="1:21" ht="19.95" customHeight="1" x14ac:dyDescent="0.25">
      <c r="A7" s="75" t="s">
        <v>29</v>
      </c>
      <c r="B7" s="73" t="s">
        <v>48</v>
      </c>
      <c r="C7" s="112">
        <v>3500</v>
      </c>
      <c r="D7" s="35">
        <v>3532</v>
      </c>
      <c r="E7" s="34">
        <f t="shared" si="0"/>
        <v>2750</v>
      </c>
      <c r="F7" s="35">
        <f t="shared" si="0"/>
        <v>2771</v>
      </c>
      <c r="G7" s="114">
        <v>750</v>
      </c>
      <c r="H7" s="37">
        <v>761</v>
      </c>
      <c r="I7" s="38">
        <f t="shared" ref="I7:J7" si="1">G7/C7</f>
        <v>0.21428571428571427</v>
      </c>
      <c r="J7" s="39">
        <f t="shared" si="1"/>
        <v>0.21545866364665911</v>
      </c>
      <c r="K7" s="40"/>
      <c r="L7" s="41"/>
      <c r="M7" s="42"/>
      <c r="N7" s="43"/>
      <c r="O7" s="44"/>
      <c r="P7" s="45"/>
      <c r="Q7" s="63"/>
      <c r="R7" s="68"/>
    </row>
    <row r="8" spans="1:21" ht="19.95" customHeight="1" x14ac:dyDescent="0.25">
      <c r="A8" s="75" t="s">
        <v>13</v>
      </c>
      <c r="B8" s="73" t="s">
        <v>42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1950</v>
      </c>
      <c r="L8" s="37">
        <v>1990</v>
      </c>
      <c r="M8" s="42"/>
      <c r="N8" s="43"/>
      <c r="O8" s="44"/>
      <c r="P8" s="45"/>
      <c r="Q8" s="51"/>
      <c r="R8" s="68"/>
    </row>
    <row r="9" spans="1:21" ht="19.95" customHeight="1" x14ac:dyDescent="0.25">
      <c r="A9" s="75" t="s">
        <v>11</v>
      </c>
      <c r="B9" s="73" t="s">
        <v>42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3200</v>
      </c>
      <c r="N9" s="50">
        <v>3272</v>
      </c>
      <c r="O9" s="44"/>
      <c r="P9" s="45"/>
      <c r="Q9" s="63"/>
      <c r="R9" s="68"/>
    </row>
    <row r="10" spans="1:21" ht="19.95" customHeight="1" thickBot="1" x14ac:dyDescent="0.3">
      <c r="A10" s="85" t="s">
        <v>12</v>
      </c>
      <c r="B10" s="86" t="s">
        <v>43</v>
      </c>
      <c r="C10" s="87"/>
      <c r="D10" s="88"/>
      <c r="E10" s="89"/>
      <c r="F10" s="88"/>
      <c r="G10" s="90"/>
      <c r="H10" s="53"/>
      <c r="I10" s="52"/>
      <c r="J10" s="53"/>
      <c r="K10" s="90"/>
      <c r="L10" s="53"/>
      <c r="M10" s="91"/>
      <c r="N10" s="92"/>
      <c r="O10" s="54">
        <v>150</v>
      </c>
      <c r="P10" s="55">
        <v>141</v>
      </c>
      <c r="Q10" s="63"/>
      <c r="R10" s="68"/>
    </row>
    <row r="11" spans="1:21" ht="19.95" customHeight="1" thickBot="1" x14ac:dyDescent="0.3">
      <c r="A11" s="169" t="s">
        <v>31</v>
      </c>
      <c r="B11" s="170"/>
      <c r="C11" s="76">
        <f t="shared" ref="C11:H11" si="2">SUM(C6:C10)</f>
        <v>5500</v>
      </c>
      <c r="D11" s="77">
        <f t="shared" si="2"/>
        <v>5488</v>
      </c>
      <c r="E11" s="76">
        <f t="shared" si="2"/>
        <v>4000</v>
      </c>
      <c r="F11" s="77">
        <f t="shared" si="2"/>
        <v>3986</v>
      </c>
      <c r="G11" s="78">
        <f t="shared" si="2"/>
        <v>1500</v>
      </c>
      <c r="H11" s="79">
        <f t="shared" si="2"/>
        <v>1502</v>
      </c>
      <c r="I11" s="80"/>
      <c r="J11" s="81"/>
      <c r="K11" s="78">
        <f t="shared" ref="K11:P11" si="3">SUM(K6:K10)</f>
        <v>1950</v>
      </c>
      <c r="L11" s="79">
        <f t="shared" si="3"/>
        <v>1990</v>
      </c>
      <c r="M11" s="111">
        <f t="shared" si="3"/>
        <v>3200</v>
      </c>
      <c r="N11" s="82">
        <f t="shared" si="3"/>
        <v>3272</v>
      </c>
      <c r="O11" s="83">
        <f t="shared" si="3"/>
        <v>150</v>
      </c>
      <c r="P11" s="84">
        <f t="shared" si="3"/>
        <v>141</v>
      </c>
      <c r="Q11" s="51"/>
      <c r="R11" s="68"/>
    </row>
    <row r="12" spans="1:21" ht="19.95" customHeight="1" thickBot="1" x14ac:dyDescent="0.3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19.95" customHeight="1" thickBot="1" x14ac:dyDescent="0.3">
      <c r="A13" s="106" t="s">
        <v>32</v>
      </c>
      <c r="B13" s="93"/>
      <c r="C13" s="93"/>
      <c r="D13" s="93"/>
      <c r="F13" s="155" t="s">
        <v>14</v>
      </c>
      <c r="G13" s="156"/>
      <c r="H13" s="129" t="s">
        <v>35</v>
      </c>
      <c r="I13" s="130"/>
      <c r="J13" s="131"/>
      <c r="L13" s="105" t="s">
        <v>37</v>
      </c>
      <c r="M13" s="94"/>
      <c r="N13" s="94"/>
      <c r="O13" s="94"/>
      <c r="P13" s="9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7" t="s">
        <v>31</v>
      </c>
      <c r="B14" s="148"/>
      <c r="C14" s="96" t="s">
        <v>7</v>
      </c>
      <c r="D14" s="97" t="s">
        <v>8</v>
      </c>
      <c r="F14" s="157"/>
      <c r="G14" s="158"/>
      <c r="H14" s="132"/>
      <c r="I14" s="133"/>
      <c r="J14" s="134"/>
      <c r="L14" s="126" t="s">
        <v>40</v>
      </c>
      <c r="M14" s="126"/>
      <c r="N14" s="126"/>
      <c r="O14" s="126"/>
      <c r="P14" s="108">
        <f>IF(R13=TRUE, 1, 0)</f>
        <v>1</v>
      </c>
    </row>
    <row r="15" spans="1:21" ht="18.75" customHeight="1" x14ac:dyDescent="0.25">
      <c r="A15" s="149" t="s">
        <v>34</v>
      </c>
      <c r="B15" s="150"/>
      <c r="C15" s="98">
        <f>G11+K11</f>
        <v>3450</v>
      </c>
      <c r="D15" s="99">
        <f>H11+L11</f>
        <v>3492</v>
      </c>
      <c r="F15" s="176" t="s">
        <v>15</v>
      </c>
      <c r="G15" s="177"/>
      <c r="H15" s="138">
        <v>7.3000000000000001E-3</v>
      </c>
      <c r="I15" s="139"/>
      <c r="J15" s="140"/>
      <c r="L15" s="127"/>
      <c r="M15" s="127"/>
      <c r="N15" s="127"/>
      <c r="O15" s="127"/>
      <c r="P15" s="11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1" t="s">
        <v>33</v>
      </c>
      <c r="B16" s="152"/>
      <c r="C16" s="102">
        <f>M11+O11</f>
        <v>3350</v>
      </c>
      <c r="D16" s="103">
        <f>N11+P11</f>
        <v>3413</v>
      </c>
      <c r="F16" s="178" t="s">
        <v>16</v>
      </c>
      <c r="G16" s="179"/>
      <c r="H16" s="141">
        <v>5.3E-3</v>
      </c>
      <c r="I16" s="142"/>
      <c r="J16" s="143"/>
      <c r="L16" s="128" t="s">
        <v>38</v>
      </c>
      <c r="M16" s="128"/>
      <c r="N16" s="128"/>
      <c r="O16" s="128"/>
      <c r="P16" s="109">
        <f>IF(R15=TRUE, 1, 0)</f>
        <v>1</v>
      </c>
    </row>
    <row r="17" spans="1:18" ht="18.75" customHeight="1" thickBot="1" x14ac:dyDescent="0.35">
      <c r="A17" s="153" t="s">
        <v>20</v>
      </c>
      <c r="B17" s="154"/>
      <c r="C17" s="100">
        <f>C15-C16</f>
        <v>100</v>
      </c>
      <c r="D17" s="101">
        <f>D15-D16</f>
        <v>79</v>
      </c>
      <c r="F17" s="116" t="s">
        <v>17</v>
      </c>
      <c r="G17" s="117"/>
      <c r="H17" s="144"/>
      <c r="I17" s="145"/>
      <c r="J17" s="146"/>
      <c r="L17" s="127"/>
      <c r="M17" s="127"/>
      <c r="N17" s="127"/>
      <c r="O17" s="127"/>
      <c r="P17" s="110"/>
      <c r="R17" s="1" t="b">
        <f>AND(H18&gt;=-0.02, H18&lt;=0.02)</f>
        <v>1</v>
      </c>
    </row>
    <row r="18" spans="1:18" ht="16.5" customHeight="1" thickBot="1" x14ac:dyDescent="0.3">
      <c r="F18" s="192" t="s">
        <v>18</v>
      </c>
      <c r="G18" s="193"/>
      <c r="H18" s="135">
        <f>AVERAGE(H15:J17)</f>
        <v>6.3E-3</v>
      </c>
      <c r="I18" s="136"/>
      <c r="J18" s="137"/>
      <c r="L18" s="124" t="s">
        <v>39</v>
      </c>
      <c r="M18" s="124"/>
      <c r="N18" s="124"/>
      <c r="O18" s="124"/>
      <c r="P18" s="104">
        <f>IF(R17=TRUE, 1, 0)</f>
        <v>1</v>
      </c>
    </row>
    <row r="19" spans="1:18" ht="13.8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4"/>
      <c r="M19" s="124"/>
      <c r="N19" s="124"/>
      <c r="O19" s="124"/>
      <c r="P19" s="107"/>
    </row>
    <row r="20" spans="1:18" ht="13.8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19.95" customHeight="1" x14ac:dyDescent="0.2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69"/>
    </row>
    <row r="23" spans="1:18" ht="19.95" customHeight="1" x14ac:dyDescent="0.2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  <c r="Q23" s="69"/>
    </row>
    <row r="24" spans="1:18" ht="19.95" customHeight="1" thickBot="1" x14ac:dyDescent="0.3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8"/>
    </row>
    <row r="25" spans="1:18" ht="19.9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9.95" customHeight="1" thickBot="1" x14ac:dyDescent="0.3">
      <c r="A27" s="189" t="s">
        <v>21</v>
      </c>
      <c r="B27" s="190"/>
      <c r="C27" s="190"/>
      <c r="D27" s="190"/>
      <c r="E27" s="190"/>
      <c r="F27" s="191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2" customHeight="1" thickBot="1" x14ac:dyDescent="0.3">
      <c r="A28" s="5" t="s">
        <v>6</v>
      </c>
      <c r="B28" s="200" t="s">
        <v>26</v>
      </c>
      <c r="C28" s="201"/>
      <c r="D28" s="118" t="s">
        <v>25</v>
      </c>
      <c r="E28" s="119"/>
      <c r="F28" s="119"/>
      <c r="G28" s="120"/>
      <c r="H28" s="118" t="s">
        <v>22</v>
      </c>
      <c r="I28" s="120"/>
      <c r="J28" s="119" t="s">
        <v>23</v>
      </c>
      <c r="K28" s="119"/>
      <c r="L28" s="175" t="s">
        <v>3</v>
      </c>
      <c r="M28" s="175"/>
      <c r="N28" s="171" t="s">
        <v>4</v>
      </c>
      <c r="O28" s="172"/>
      <c r="P28" s="61" t="s">
        <v>24</v>
      </c>
    </row>
    <row r="29" spans="1:18" ht="18.75" customHeight="1" x14ac:dyDescent="0.25">
      <c r="A29" s="62" t="s">
        <v>27</v>
      </c>
      <c r="B29" s="198" t="s">
        <v>44</v>
      </c>
      <c r="C29" s="199"/>
      <c r="D29" s="121" t="s">
        <v>49</v>
      </c>
      <c r="E29" s="122"/>
      <c r="F29" s="122"/>
      <c r="G29" s="123"/>
      <c r="H29" s="121" t="s">
        <v>45</v>
      </c>
      <c r="I29" s="123"/>
      <c r="J29" s="196" t="s">
        <v>46</v>
      </c>
      <c r="K29" s="197"/>
      <c r="L29" s="194">
        <v>1950</v>
      </c>
      <c r="M29" s="195"/>
      <c r="N29" s="173">
        <v>3200</v>
      </c>
      <c r="O29" s="174"/>
      <c r="P29" s="60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2023-10-24T19:43:54Z</dcterms:modified>
</cp:coreProperties>
</file>