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29 LANGEHORNE, PA/2 PROJECT DOCUMENTS/"/>
    </mc:Choice>
  </mc:AlternateContent>
  <xr:revisionPtr revIDLastSave="30" documentId="13_ncr:1_{1FC2F945-57B0-437C-842E-A47378DB8D59}" xr6:coauthVersionLast="47" xr6:coauthVersionMax="47" xr10:uidLastSave="{C70262B0-70AC-42FB-826F-79354E95F81B}"/>
  <bookViews>
    <workbookView xWindow="34080" yWindow="2745" windowWidth="16410" windowHeight="1239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<sst xmlns="http://schemas.openxmlformats.org/spreadsheetml/2006/main" count="85" uniqueCount="54">
  <si>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</si>
  <si>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</si>
  <si>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</si>
  <si>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</si>
  <si>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</si>
  <si>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</si>
  <si>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</si>
  <si>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</si>
  <si>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</si>
  <si>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</si>
  <si>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</si>
  <si>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</si>
  <si>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</si>
  <si>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</si>
  <si>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</si>
  <si>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</si>
  <si>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</si>
  <si>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</si>
  <si>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</si>
  <si>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</si>
  <si>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</si>
  <si>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</si>
  <si>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</si>
  <si>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</si>
  <si>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</si>
  <si>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</si>
  <si>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</si>
  <si>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</si>
  <si>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</si>
  <si>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</si>
  <si>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</si>
  <si>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</si>
  <si>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</si>
  <si>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</si>
  <si>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</si>
  <si>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</si>
  <si>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</si>
  <si>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</si>
  <si>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</si>
  <si>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</si>
  <si>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</si>
  <si>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</si>
  <si>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</si>
  <si>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</si>
  <si>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</si>
  <si>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HD2/HD3 FRYERS</t>
  </si>
  <si>
    <t>HD1 L+R PRESS COOKER</t>
  </si>
  <si>
    <t>KITCHEN</t>
  </si>
  <si>
    <t>DRIVE-THRU</t>
  </si>
  <si>
    <t>DINING</t>
  </si>
  <si>
    <t>EF-4</t>
  </si>
  <si>
    <t>EMPLOYEE RESTROOM</t>
  </si>
  <si>
    <t>CUSTOMER RESTROOM</t>
  </si>
  <si>
    <t>BOH +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</si>
</sst>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Q15" sqref="Q15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53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212" t="s">
        <v>26</v>
      </c>
      <c r="B12" s="213" t="s">
        <v>52</v>
      </c>
      <c r="C12" s="214"/>
      <c r="D12" s="215"/>
      <c r="E12" s="214"/>
      <c r="F12" s="215"/>
      <c r="G12" s="216"/>
      <c r="H12" s="217"/>
      <c r="I12" s="218"/>
      <c r="J12" s="217"/>
      <c r="K12" s="216"/>
      <c r="L12" s="217"/>
      <c r="M12" s="219"/>
      <c r="N12" s="220"/>
      <c r="O12" s="111">
        <v>300</v>
      </c>
      <c r="P12" s="112"/>
      <c r="Q12" s="61"/>
      <c r="R12" s="66"/>
    </row>
    <row r="13" spans="1:21" ht="20.100000000000001" customHeight="1" thickBot="1" x14ac:dyDescent="0.3">
      <c r="A13" s="102" t="s">
        <v>50</v>
      </c>
      <c r="B13" s="103" t="s">
        <v>51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75</v>
      </c>
      <c r="P13" s="112"/>
      <c r="Q13" s="61"/>
      <c r="R13" s="66"/>
    </row>
    <row r="14" spans="1:21" ht="20.100000000000001" customHeight="1" thickBot="1" x14ac:dyDescent="0.3">
      <c r="A14" s="189" t="s">
        <v>28</v>
      </c>
      <c r="B14" s="190"/>
      <c r="C14" s="74">
        <f>SUM(C6:C13)</f>
        <v>19500</v>
      </c>
      <c r="D14" s="75">
        <f>SUM(D6:D13)</f>
        <v>0</v>
      </c>
      <c r="E14" s="74">
        <f>SUM(E6:E13)</f>
        <v>14975</v>
      </c>
      <c r="F14" s="75">
        <f>SUM(F6:F13)</f>
        <v>0</v>
      </c>
      <c r="G14" s="76">
        <f>SUM(G6:G13)</f>
        <v>4525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3315</v>
      </c>
      <c r="N14" s="80">
        <f>SUM(N6:N13)</f>
        <v>0</v>
      </c>
      <c r="O14" s="81">
        <f>SUM(O6:O13)</f>
        <v>375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IF(R16=TRUE, 1, 0)</f>
        <v>1</v>
      </c>
    </row>
    <row r="18" spans="1:21" ht="18.75" customHeight="1" x14ac:dyDescent="0.25">
      <c r="A18" s="140" t="s">
        <v>31</v>
      </c>
      <c r="B18" s="141"/>
      <c r="C18" s="88">
        <f>G14+K14</f>
        <v>4525</v>
      </c>
      <c r="D18" s="89">
        <f>H14+L14</f>
        <v>0</v>
      </c>
      <c r="F18" s="194" t="s">
        <v>13</v>
      </c>
      <c r="G18" s="195"/>
      <c r="H18" s="129"/>
      <c r="I18" s="130"/>
      <c r="J18" s="131"/>
      <c r="L18" s="118"/>
      <c r="M18" s="118"/>
      <c r="N18" s="118"/>
      <c r="O18" s="118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2" t="s">
        <v>30</v>
      </c>
      <c r="B19" s="143"/>
      <c r="C19" s="92">
        <f>M14+O14</f>
        <v>3690</v>
      </c>
      <c r="D19" s="93">
        <f>N14+P14</f>
        <v>0</v>
      </c>
      <c r="F19" s="196" t="s">
        <v>14</v>
      </c>
      <c r="G19" s="197"/>
      <c r="H19" s="132"/>
      <c r="I19" s="133"/>
      <c r="J19" s="134"/>
      <c r="L19" s="119" t="s">
        <v>35</v>
      </c>
      <c r="M19" s="119"/>
      <c r="N19" s="119"/>
      <c r="O19" s="119"/>
      <c r="P19" s="99" t="e">
        <f>IF(R18=TRUE, 1, 0)</f>
        <v>#DIV/0!</v>
      </c>
    </row>
    <row r="20" spans="1:21" ht="18.75" customHeight="1" thickBot="1" x14ac:dyDescent="0.35">
      <c r="A20" s="144" t="s">
        <v>18</v>
      </c>
      <c r="B20" s="145"/>
      <c r="C20" s="90">
        <f>C18-C19</f>
        <v>835</v>
      </c>
      <c r="D20" s="91">
        <f>D18-D19</f>
        <v>0</v>
      </c>
      <c r="F20" s="175" t="s">
        <v>15</v>
      </c>
      <c r="G20" s="176"/>
      <c r="H20" s="135"/>
      <c r="I20" s="136"/>
      <c r="J20" s="137"/>
      <c r="L20" s="118"/>
      <c r="M20" s="118"/>
      <c r="N20" s="118"/>
      <c r="O20" s="118"/>
      <c r="P20" s="100"/>
      <c r="R20" s="1" t="e">
        <f>AND(H21&gt;=-0.02, H21&lt;=0.02)</f>
        <v>#DIV/0!</v>
      </c>
    </row>
    <row r="21" spans="1:21" ht="16.5" customHeight="1" thickBot="1" x14ac:dyDescent="0.3">
      <c r="F21" s="210" t="s">
        <v>16</v>
      </c>
      <c r="G21" s="211"/>
      <c r="H21" s="126" t="e">
        <f>AVERAGE(H18:J20)</f>
        <v>#DIV/0!</v>
      </c>
      <c r="I21" s="127"/>
      <c r="J21" s="128"/>
      <c r="L21" s="115" t="s">
        <v>36</v>
      </c>
      <c r="M21" s="115"/>
      <c r="N21" s="115"/>
      <c r="O21" s="115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00000000000001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67"/>
    </row>
    <row r="27" spans="1:21" ht="20.100000000000001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6"/>
        <v>-701</v>
      </c>
    </row>
    <row r="35" spans="1:16" ht="19.2" customHeight="1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2025-04-01T15:07:54Z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