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Sweetgreen - Miami The Falls\"/>
    </mc:Choice>
  </mc:AlternateContent>
  <xr:revisionPtr revIDLastSave="0" documentId="13_ncr:1_{12DA27E7-DCEA-4770-BC0D-EEE0ED61FE03}" xr6:coauthVersionLast="47" xr6:coauthVersionMax="47" xr10:uidLastSave="{00000000-0000-0000-0000-000000000000}"/>
  <bookViews>
    <workbookView xWindow="2304" yWindow="2304" windowWidth="17280" windowHeight="8964" xr2:uid="{00000000-000D-0000-FFFF-FFFF00000000}"/>
  </bookViews>
  <sheets>
    <sheet name="SUMMARY (2)" sheetId="1" r:id="rId1"/>
  </sheets>
  <definedNames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E8" i="1"/>
  <c r="F8" i="1"/>
  <c r="I8" i="1"/>
  <c r="J8" i="1"/>
  <c r="E9" i="1"/>
  <c r="F9" i="1"/>
  <c r="I9" i="1"/>
  <c r="J9" i="1"/>
  <c r="E10" i="1"/>
  <c r="F10" i="1"/>
  <c r="I10" i="1"/>
  <c r="J10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D14" i="1"/>
  <c r="C14" i="1"/>
  <c r="P34" i="1" l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<sst xmlns="http://schemas.openxmlformats.org/spreadsheetml/2006/main" count="80" uniqueCount="50">
  <si>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</si>
  <si>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</si>
  <si>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</si>
  <si>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</si>
  <si>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</si>
  <si>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</si>
  <si>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</si>
  <si>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</si>
  <si>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</si>
  <si>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</si>
  <si>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</si>
  <si>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</si>
  <si>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</si>
  <si>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</si>
  <si>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</si>
  <si>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</si>
  <si>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</si>
  <si>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</si>
  <si>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</si>
  <si>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</si>
  <si>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</si>
  <si>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</si>
  <si>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</si>
  <si>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</si>
  <si>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</si>
  <si>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</si>
  <si>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</si>
  <si>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</si>
  <si>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</si>
  <si>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</si>
  <si>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</si>
  <si>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</si>
  <si>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</si>
  <si>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</si>
  <si>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</si>
  <si>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</si>
  <si>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</si>
  <si>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</si>
  <si>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</si>
  <si>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</si>
  <si>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</si>
  <si>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AC-5</t>
  </si>
  <si>
    <t>OAF-1</t>
  </si>
  <si>
    <t>TX-1</t>
  </si>
  <si>
    <t>BOH</t>
  </si>
  <si>
    <t>DINING</t>
  </si>
  <si>
    <t>AC UNITS</t>
  </si>
  <si>
    <t>RESTROOM</t>
  </si>
  <si>
    <t>GX-1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</si>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</sst>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5" fillId="0" borderId="66" xfId="0" applyFont="1" applyBorder="1" applyAlignment="1">
      <alignment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2" zoomScale="55" zoomScaleNormal="55" zoomScaleSheetLayoutView="55" workbookViewId="0">
      <selection activeCell="K12" sqref="K12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51" t="s">
        <v>31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21" ht="9.75" customHeight="1" thickBot="1" x14ac:dyDescent="0.35">
      <c r="A3" s="106"/>
    </row>
    <row r="4" spans="1:21" ht="20.100000000000001" customHeight="1" thickBot="1" x14ac:dyDescent="0.3">
      <c r="A4" s="8"/>
      <c r="B4" s="10" t="s">
        <v>5</v>
      </c>
      <c r="C4" s="207" t="s">
        <v>0</v>
      </c>
      <c r="D4" s="208"/>
      <c r="E4" s="215" t="s">
        <v>1</v>
      </c>
      <c r="F4" s="216"/>
      <c r="G4" s="213" t="s">
        <v>2</v>
      </c>
      <c r="H4" s="214"/>
      <c r="I4" s="205" t="s">
        <v>25</v>
      </c>
      <c r="J4" s="206"/>
      <c r="K4" s="211" t="s">
        <v>3</v>
      </c>
      <c r="L4" s="212"/>
      <c r="M4" s="209" t="s">
        <v>4</v>
      </c>
      <c r="N4" s="210"/>
      <c r="O4" s="209" t="s">
        <v>36</v>
      </c>
      <c r="P4" s="210"/>
      <c r="Q4" s="78"/>
      <c r="R4" s="71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8"/>
      <c r="R5" s="71"/>
    </row>
    <row r="6" spans="1:21" ht="20.100000000000001" customHeight="1" thickBot="1" x14ac:dyDescent="0.3">
      <c r="A6" s="85" t="s">
        <v>37</v>
      </c>
      <c r="B6" s="83" t="s">
        <v>44</v>
      </c>
      <c r="C6" s="25">
        <v>300</v>
      </c>
      <c r="D6" s="26">
        <v>273</v>
      </c>
      <c r="E6" s="25">
        <f t="shared" ref="E6:F7" si="0">C6-G6</f>
        <v>290</v>
      </c>
      <c r="F6" s="26">
        <f t="shared" si="0"/>
        <v>262</v>
      </c>
      <c r="G6" s="27">
        <v>10</v>
      </c>
      <c r="H6" s="28">
        <v>11</v>
      </c>
      <c r="I6" s="29">
        <f>G6/C6</f>
        <v>3.3333333333333333E-2</v>
      </c>
      <c r="J6" s="30">
        <f>H6/D6</f>
        <v>4.0293040293040296E-2</v>
      </c>
      <c r="K6" s="31"/>
      <c r="L6" s="32"/>
      <c r="M6" s="33"/>
      <c r="N6" s="34"/>
      <c r="O6" s="35"/>
      <c r="P6" s="36"/>
      <c r="Q6" s="79"/>
      <c r="R6" s="76"/>
    </row>
    <row r="7" spans="1:21" ht="20.100000000000001" customHeight="1" thickBot="1" x14ac:dyDescent="0.3">
      <c r="A7" s="85" t="s">
        <v>38</v>
      </c>
      <c r="B7" s="83" t="s">
        <v>44</v>
      </c>
      <c r="C7" s="37">
        <v>1342</v>
      </c>
      <c r="D7" s="38">
        <v>963</v>
      </c>
      <c r="E7" s="37">
        <f t="shared" si="0"/>
        <v>1197</v>
      </c>
      <c r="F7" s="38">
        <f t="shared" si="0"/>
        <v>828</v>
      </c>
      <c r="G7" s="39">
        <v>145</v>
      </c>
      <c r="H7" s="40">
        <v>135</v>
      </c>
      <c r="I7" s="41">
        <f t="shared" ref="I7:J7" si="1">G7/C7</f>
        <v>0.10804769001490314</v>
      </c>
      <c r="J7" s="42">
        <f t="shared" si="1"/>
        <v>0.14018691588785046</v>
      </c>
      <c r="K7" s="43"/>
      <c r="L7" s="44"/>
      <c r="M7" s="45"/>
      <c r="N7" s="46"/>
      <c r="O7" s="47"/>
      <c r="P7" s="48"/>
      <c r="Q7" s="70"/>
      <c r="R7" s="80"/>
    </row>
    <row r="8" spans="1:21" ht="20.100000000000001" customHeight="1" thickBot="1" x14ac:dyDescent="0.3">
      <c r="A8" s="85" t="s">
        <v>39</v>
      </c>
      <c r="B8" s="83" t="s">
        <v>44</v>
      </c>
      <c r="C8" s="37">
        <v>1342</v>
      </c>
      <c r="D8" s="38">
        <v>862</v>
      </c>
      <c r="E8" s="37">
        <f t="shared" ref="E8:E10" si="2">C8-G8</f>
        <v>1197</v>
      </c>
      <c r="F8" s="38">
        <f t="shared" ref="F8:F10" si="3">D8-H8</f>
        <v>723</v>
      </c>
      <c r="G8" s="39">
        <v>145</v>
      </c>
      <c r="H8" s="40">
        <v>139</v>
      </c>
      <c r="I8" s="41">
        <f t="shared" ref="I8:I9" si="4">G8/C8</f>
        <v>0.10804769001490314</v>
      </c>
      <c r="J8" s="42">
        <f t="shared" ref="J8:J9" si="5">H8/D8</f>
        <v>0.16125290023201855</v>
      </c>
      <c r="K8" s="43"/>
      <c r="L8" s="44"/>
      <c r="M8" s="45"/>
      <c r="N8" s="46"/>
      <c r="O8" s="47"/>
      <c r="P8" s="48"/>
      <c r="Q8" s="70"/>
      <c r="R8" s="80"/>
    </row>
    <row r="9" spans="1:21" ht="19.5" customHeight="1" thickBot="1" x14ac:dyDescent="0.3">
      <c r="A9" s="85" t="s">
        <v>40</v>
      </c>
      <c r="B9" s="84" t="s">
        <v>45</v>
      </c>
      <c r="C9" s="37">
        <v>1342</v>
      </c>
      <c r="D9" s="38">
        <v>1246</v>
      </c>
      <c r="E9" s="37">
        <f t="shared" si="2"/>
        <v>992</v>
      </c>
      <c r="F9" s="38">
        <f t="shared" si="3"/>
        <v>912</v>
      </c>
      <c r="G9" s="39">
        <v>350</v>
      </c>
      <c r="H9" s="40">
        <v>334</v>
      </c>
      <c r="I9" s="41">
        <f t="shared" si="4"/>
        <v>0.2608047690014903</v>
      </c>
      <c r="J9" s="42">
        <f t="shared" si="5"/>
        <v>0.2680577849117175</v>
      </c>
      <c r="K9" s="43"/>
      <c r="L9" s="44"/>
      <c r="M9" s="45"/>
      <c r="N9" s="46"/>
      <c r="O9" s="47"/>
      <c r="P9" s="48"/>
      <c r="Q9" s="70"/>
      <c r="R9" s="80"/>
    </row>
    <row r="10" spans="1:21" ht="20.100000000000001" customHeight="1" x14ac:dyDescent="0.25">
      <c r="A10" s="85" t="s">
        <v>41</v>
      </c>
      <c r="B10" s="132" t="s">
        <v>45</v>
      </c>
      <c r="C10" s="133">
        <v>1412</v>
      </c>
      <c r="D10" s="134">
        <v>1364</v>
      </c>
      <c r="E10" s="133">
        <f t="shared" si="2"/>
        <v>1062</v>
      </c>
      <c r="F10" s="134">
        <f t="shared" si="3"/>
        <v>1015</v>
      </c>
      <c r="G10" s="122">
        <v>350</v>
      </c>
      <c r="H10" s="123">
        <v>349</v>
      </c>
      <c r="I10" s="124">
        <f>G10/C10</f>
        <v>0.24787535410764872</v>
      </c>
      <c r="J10" s="125">
        <f>H10/D10</f>
        <v>0.25586510263929618</v>
      </c>
      <c r="K10" s="126"/>
      <c r="L10" s="127"/>
      <c r="M10" s="128"/>
      <c r="N10" s="129"/>
      <c r="O10" s="130"/>
      <c r="P10" s="131"/>
      <c r="Q10" s="79"/>
      <c r="R10" s="76"/>
    </row>
    <row r="11" spans="1:21" ht="20.100000000000001" customHeight="1" x14ac:dyDescent="0.25">
      <c r="A11" s="86" t="s">
        <v>42</v>
      </c>
      <c r="B11" s="84" t="s">
        <v>46</v>
      </c>
      <c r="C11" s="49"/>
      <c r="D11" s="50"/>
      <c r="E11" s="49" t="s">
        <v>10</v>
      </c>
      <c r="F11" s="50"/>
      <c r="G11" s="39">
        <v>1000</v>
      </c>
      <c r="H11" s="40">
        <v>968</v>
      </c>
      <c r="I11" s="51"/>
      <c r="J11" s="44"/>
      <c r="K11" s="45"/>
      <c r="L11" s="46"/>
      <c r="M11" s="45"/>
      <c r="N11" s="46"/>
      <c r="O11" s="47"/>
      <c r="P11" s="48"/>
      <c r="Q11" s="72"/>
      <c r="R11" s="80"/>
    </row>
    <row r="12" spans="1:21" ht="20.100000000000001" customHeight="1" x14ac:dyDescent="0.25">
      <c r="A12" s="86" t="s">
        <v>48</v>
      </c>
      <c r="B12" s="84" t="s">
        <v>44</v>
      </c>
      <c r="C12" s="52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53">
        <v>750</v>
      </c>
      <c r="P12" s="54">
        <v>799</v>
      </c>
      <c r="Q12" s="70"/>
      <c r="R12" s="80"/>
    </row>
    <row r="13" spans="1:21" ht="20.100000000000001" customHeight="1" thickBot="1" x14ac:dyDescent="0.3">
      <c r="A13" s="96" t="s">
        <v>43</v>
      </c>
      <c r="B13" s="97" t="s">
        <v>47</v>
      </c>
      <c r="C13" s="98"/>
      <c r="D13" s="99"/>
      <c r="E13" s="100"/>
      <c r="F13" s="99"/>
      <c r="G13" s="101"/>
      <c r="H13" s="57"/>
      <c r="I13" s="56"/>
      <c r="J13" s="57"/>
      <c r="K13" s="101"/>
      <c r="L13" s="57"/>
      <c r="M13" s="102"/>
      <c r="N13" s="103"/>
      <c r="O13" s="58">
        <v>150</v>
      </c>
      <c r="P13" s="59">
        <v>147</v>
      </c>
      <c r="Q13" s="70"/>
      <c r="R13" s="80"/>
    </row>
    <row r="14" spans="1:21" ht="20.100000000000001" customHeight="1" thickBot="1" x14ac:dyDescent="0.3">
      <c r="A14" s="217" t="s">
        <v>26</v>
      </c>
      <c r="B14" s="218"/>
      <c r="C14" s="87">
        <f t="shared" ref="C14:H14" si="6">SUM(C6:C13)</f>
        <v>5738</v>
      </c>
      <c r="D14" s="88">
        <f t="shared" si="6"/>
        <v>4708</v>
      </c>
      <c r="E14" s="87">
        <f t="shared" si="6"/>
        <v>4738</v>
      </c>
      <c r="F14" s="88">
        <f t="shared" si="6"/>
        <v>3740</v>
      </c>
      <c r="G14" s="89">
        <f>SUM(G11:G13)</f>
        <v>1000</v>
      </c>
      <c r="H14" s="90">
        <f>SUM(H11:H13)</f>
        <v>968</v>
      </c>
      <c r="I14" s="91"/>
      <c r="J14" s="92"/>
      <c r="K14" s="89">
        <f t="shared" ref="K14:P14" si="7">SUM(K6:K13)</f>
        <v>0</v>
      </c>
      <c r="L14" s="90">
        <f t="shared" si="7"/>
        <v>0</v>
      </c>
      <c r="M14" s="135">
        <f t="shared" si="7"/>
        <v>0</v>
      </c>
      <c r="N14" s="93">
        <f t="shared" si="7"/>
        <v>0</v>
      </c>
      <c r="O14" s="94">
        <f t="shared" si="7"/>
        <v>900</v>
      </c>
      <c r="P14" s="95">
        <f t="shared" si="7"/>
        <v>946</v>
      </c>
      <c r="Q14" s="72"/>
      <c r="R14" s="76"/>
    </row>
    <row r="15" spans="1:21" ht="20.100000000000001" customHeight="1" thickBot="1" x14ac:dyDescent="0.3">
      <c r="A15" s="73"/>
      <c r="B15" s="60"/>
      <c r="C15" s="60"/>
      <c r="D15" s="60"/>
      <c r="E15" s="60"/>
      <c r="F15" s="74"/>
      <c r="G15" s="74"/>
      <c r="H15" s="82"/>
      <c r="I15" s="82"/>
      <c r="J15" s="74"/>
      <c r="K15" s="74"/>
      <c r="L15" s="75"/>
      <c r="M15" s="75"/>
      <c r="N15" s="75"/>
      <c r="O15" s="75"/>
      <c r="P15" s="69"/>
      <c r="Q15" s="76"/>
      <c r="R15" s="81"/>
    </row>
    <row r="16" spans="1:21" ht="20.100000000000001" customHeight="1" thickBot="1" x14ac:dyDescent="0.3">
      <c r="A16" s="117" t="s">
        <v>27</v>
      </c>
      <c r="B16" s="104"/>
      <c r="C16" s="104"/>
      <c r="D16" s="104"/>
      <c r="F16" s="181" t="s">
        <v>11</v>
      </c>
      <c r="G16" s="182"/>
      <c r="H16" s="155" t="s">
        <v>30</v>
      </c>
      <c r="I16" s="156"/>
      <c r="J16" s="157"/>
      <c r="L16" s="116" t="s">
        <v>32</v>
      </c>
      <c r="M16" s="105"/>
      <c r="N16" s="105"/>
      <c r="O16" s="105"/>
      <c r="P16" s="10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73" t="s">
        <v>26</v>
      </c>
      <c r="B17" s="174"/>
      <c r="C17" s="107" t="s">
        <v>7</v>
      </c>
      <c r="D17" s="108" t="s">
        <v>8</v>
      </c>
      <c r="F17" s="183"/>
      <c r="G17" s="184"/>
      <c r="H17" s="158"/>
      <c r="I17" s="159"/>
      <c r="J17" s="160"/>
      <c r="L17" s="152" t="s">
        <v>35</v>
      </c>
      <c r="M17" s="152"/>
      <c r="N17" s="152"/>
      <c r="O17" s="152"/>
      <c r="P17" s="119">
        <f>IF(R16=TRUE, 1, 0)</f>
        <v>1</v>
      </c>
    </row>
    <row r="18" spans="1:21" ht="18.75" customHeight="1" x14ac:dyDescent="0.25">
      <c r="A18" s="175" t="s">
        <v>29</v>
      </c>
      <c r="B18" s="176"/>
      <c r="C18" s="109">
        <f>G14+K14</f>
        <v>1000</v>
      </c>
      <c r="D18" s="110">
        <f>H14+L14</f>
        <v>968</v>
      </c>
      <c r="F18" s="226" t="s">
        <v>12</v>
      </c>
      <c r="G18" s="227"/>
      <c r="H18" s="164">
        <v>4.0000000000000001E-3</v>
      </c>
      <c r="I18" s="165"/>
      <c r="J18" s="166"/>
      <c r="L18" s="153"/>
      <c r="M18" s="153"/>
      <c r="N18" s="153"/>
      <c r="O18" s="153"/>
      <c r="P18" s="121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77" t="s">
        <v>28</v>
      </c>
      <c r="B19" s="178"/>
      <c r="C19" s="113">
        <f>M14+O14</f>
        <v>900</v>
      </c>
      <c r="D19" s="114">
        <f>N14+P14</f>
        <v>946</v>
      </c>
      <c r="F19" s="228" t="s">
        <v>13</v>
      </c>
      <c r="G19" s="229"/>
      <c r="H19" s="167" t="s">
        <v>49</v>
      </c>
      <c r="I19" s="168"/>
      <c r="J19" s="169"/>
      <c r="L19" s="154" t="s">
        <v>33</v>
      </c>
      <c r="M19" s="154"/>
      <c r="N19" s="154"/>
      <c r="O19" s="154"/>
      <c r="P19" s="120">
        <f>IF(R18=TRUE, 1, 0)</f>
        <v>1</v>
      </c>
    </row>
    <row r="20" spans="1:21" ht="18.75" customHeight="1" thickBot="1" x14ac:dyDescent="0.35">
      <c r="A20" s="179" t="s">
        <v>17</v>
      </c>
      <c r="B20" s="180"/>
      <c r="C20" s="111">
        <f>C18-C19</f>
        <v>100</v>
      </c>
      <c r="D20" s="112">
        <f>D18-D19</f>
        <v>22</v>
      </c>
      <c r="F20" s="185" t="s">
        <v>14</v>
      </c>
      <c r="G20" s="186"/>
      <c r="H20" s="170">
        <v>4.0000000000000001E-3</v>
      </c>
      <c r="I20" s="171"/>
      <c r="J20" s="172"/>
      <c r="L20" s="153"/>
      <c r="M20" s="153"/>
      <c r="N20" s="153"/>
      <c r="O20" s="153"/>
      <c r="P20" s="121"/>
      <c r="R20" s="1" t="b">
        <f>AND(H21&gt;=-0.02, H21&lt;=0.02)</f>
        <v>1</v>
      </c>
    </row>
    <row r="21" spans="1:21" ht="16.5" customHeight="1" thickBot="1" x14ac:dyDescent="0.3">
      <c r="F21" s="242" t="s">
        <v>15</v>
      </c>
      <c r="G21" s="243"/>
      <c r="H21" s="161">
        <v>4.0000000000000001E-3</v>
      </c>
      <c r="I21" s="162"/>
      <c r="J21" s="163"/>
      <c r="L21" s="150" t="s">
        <v>34</v>
      </c>
      <c r="M21" s="150"/>
      <c r="N21" s="150"/>
      <c r="O21" s="150"/>
      <c r="P21" s="115">
        <f>IF(R20=TRUE, 1, 0)</f>
        <v>1</v>
      </c>
    </row>
    <row r="22" spans="1:21" ht="13.65" customHeight="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150"/>
      <c r="M22" s="150"/>
      <c r="N22" s="150"/>
      <c r="O22" s="150"/>
      <c r="P22" s="118"/>
    </row>
    <row r="23" spans="1:21" ht="13.65" customHeight="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3"/>
      <c r="M23" s="63"/>
      <c r="N23" s="64"/>
      <c r="O23" s="64"/>
      <c r="P23" s="9"/>
      <c r="Q23" s="78"/>
    </row>
    <row r="24" spans="1:21" ht="13.5" customHeight="1" thickBot="1" x14ac:dyDescent="0.3">
      <c r="A24" s="6" t="s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81"/>
    </row>
    <row r="25" spans="1:21" ht="20.100000000000001" customHeight="1" x14ac:dyDescent="0.25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2"/>
      <c r="Q25" s="77"/>
    </row>
    <row r="26" spans="1:21" ht="20.100000000000001" customHeight="1" x14ac:dyDescent="0.25">
      <c r="A26" s="233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5"/>
      <c r="Q26" s="77"/>
    </row>
    <row r="27" spans="1:21" ht="20.100000000000001" customHeight="1" thickBot="1" x14ac:dyDescent="0.3">
      <c r="A27" s="236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8"/>
      <c r="Q27" s="81"/>
    </row>
    <row r="28" spans="1:21" ht="20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8" thickBo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 x14ac:dyDescent="0.3">
      <c r="A30" s="239" t="s">
        <v>18</v>
      </c>
      <c r="B30" s="240"/>
      <c r="C30" s="240"/>
      <c r="D30" s="240"/>
      <c r="E30" s="240"/>
      <c r="F30" s="241"/>
      <c r="G30" s="60"/>
      <c r="H30" s="60"/>
      <c r="I30" s="60"/>
      <c r="J30" s="61"/>
      <c r="K30" s="61"/>
      <c r="L30" s="61"/>
      <c r="M30" s="61"/>
      <c r="N30" s="60"/>
      <c r="O30" s="60"/>
      <c r="P30" s="55"/>
      <c r="Q30" s="62"/>
    </row>
    <row r="31" spans="1:21" ht="19.2" customHeight="1" thickBot="1" x14ac:dyDescent="0.3">
      <c r="A31" s="7" t="s">
        <v>6</v>
      </c>
      <c r="B31" s="190" t="s">
        <v>23</v>
      </c>
      <c r="C31" s="191"/>
      <c r="D31" s="192" t="s">
        <v>22</v>
      </c>
      <c r="E31" s="193"/>
      <c r="F31" s="193"/>
      <c r="G31" s="194"/>
      <c r="H31" s="216" t="s">
        <v>19</v>
      </c>
      <c r="I31" s="215"/>
      <c r="J31" s="193" t="s">
        <v>20</v>
      </c>
      <c r="K31" s="193"/>
      <c r="L31" s="225" t="s">
        <v>3</v>
      </c>
      <c r="M31" s="225"/>
      <c r="N31" s="221" t="s">
        <v>4</v>
      </c>
      <c r="O31" s="222"/>
      <c r="P31" s="66" t="s">
        <v>21</v>
      </c>
    </row>
    <row r="32" spans="1:21" ht="18.75" customHeight="1" thickBot="1" x14ac:dyDescent="0.3">
      <c r="A32" s="67" t="s">
        <v>24</v>
      </c>
      <c r="B32" s="188"/>
      <c r="C32" s="189"/>
      <c r="D32" s="195"/>
      <c r="E32" s="196"/>
      <c r="F32" s="196"/>
      <c r="G32" s="197"/>
      <c r="H32" s="201"/>
      <c r="I32" s="202"/>
      <c r="J32" s="203"/>
      <c r="K32" s="204"/>
      <c r="L32" s="199"/>
      <c r="M32" s="200"/>
      <c r="N32" s="223"/>
      <c r="O32" s="224"/>
      <c r="P32" s="65">
        <f t="shared" ref="P32:P40" si="8">L32-N32</f>
        <v>0</v>
      </c>
    </row>
    <row r="33" spans="1:17" ht="18.75" customHeight="1" thickBot="1" x14ac:dyDescent="0.3">
      <c r="A33" s="68" t="s">
        <v>24</v>
      </c>
      <c r="B33" s="187"/>
      <c r="C33" s="187"/>
      <c r="D33" s="140"/>
      <c r="E33" s="141"/>
      <c r="F33" s="141"/>
      <c r="G33" s="142"/>
      <c r="H33" s="140"/>
      <c r="I33" s="142"/>
      <c r="J33" s="219"/>
      <c r="K33" s="220"/>
      <c r="L33" s="199"/>
      <c r="M33" s="200"/>
      <c r="N33" s="223"/>
      <c r="O33" s="224"/>
      <c r="P33" s="65">
        <f t="shared" si="8"/>
        <v>0</v>
      </c>
      <c r="Q33" s="81"/>
    </row>
    <row r="34" spans="1:17" ht="19.2" customHeight="1" thickBot="1" x14ac:dyDescent="0.3">
      <c r="A34" s="68" t="s">
        <v>24</v>
      </c>
      <c r="B34" s="138"/>
      <c r="C34" s="139"/>
      <c r="D34" s="140"/>
      <c r="E34" s="141"/>
      <c r="F34" s="141"/>
      <c r="G34" s="142"/>
      <c r="H34" s="140"/>
      <c r="I34" s="142"/>
      <c r="J34" s="140"/>
      <c r="K34" s="198"/>
      <c r="L34" s="143"/>
      <c r="M34" s="144"/>
      <c r="N34" s="136"/>
      <c r="O34" s="137"/>
      <c r="P34" s="65">
        <f t="shared" si="8"/>
        <v>0</v>
      </c>
      <c r="Q34" s="81"/>
    </row>
    <row r="35" spans="1:17" ht="19.5" customHeight="1" thickBot="1" x14ac:dyDescent="0.3">
      <c r="A35" s="67" t="s">
        <v>24</v>
      </c>
      <c r="B35" s="145"/>
      <c r="C35" s="146"/>
      <c r="D35" s="138"/>
      <c r="E35" s="147"/>
      <c r="F35" s="147"/>
      <c r="G35" s="139"/>
      <c r="H35" s="148"/>
      <c r="I35" s="149"/>
      <c r="J35" s="138"/>
      <c r="K35" s="139"/>
      <c r="L35" s="143"/>
      <c r="M35" s="144"/>
      <c r="N35" s="136"/>
      <c r="O35" s="137"/>
      <c r="P35" s="65">
        <f t="shared" si="8"/>
        <v>0</v>
      </c>
    </row>
    <row r="36" spans="1:17" ht="19.5" customHeight="1" thickBot="1" x14ac:dyDescent="0.3">
      <c r="A36" s="68" t="s">
        <v>24</v>
      </c>
      <c r="B36" s="138"/>
      <c r="C36" s="139"/>
      <c r="D36" s="140"/>
      <c r="E36" s="141"/>
      <c r="F36" s="141"/>
      <c r="G36" s="142"/>
      <c r="H36" s="140"/>
      <c r="I36" s="142"/>
      <c r="J36" s="140"/>
      <c r="K36" s="142"/>
      <c r="L36" s="143"/>
      <c r="M36" s="144"/>
      <c r="N36" s="136"/>
      <c r="O36" s="137"/>
      <c r="P36" s="65">
        <f t="shared" si="8"/>
        <v>0</v>
      </c>
    </row>
    <row r="37" spans="1:17" ht="19.5" customHeight="1" thickBot="1" x14ac:dyDescent="0.3">
      <c r="A37" s="68" t="s">
        <v>24</v>
      </c>
      <c r="B37" s="138"/>
      <c r="C37" s="139"/>
      <c r="D37" s="140"/>
      <c r="E37" s="141"/>
      <c r="F37" s="141"/>
      <c r="G37" s="142"/>
      <c r="H37" s="140"/>
      <c r="I37" s="142"/>
      <c r="J37" s="140"/>
      <c r="K37" s="142"/>
      <c r="L37" s="143"/>
      <c r="M37" s="144"/>
      <c r="N37" s="136"/>
      <c r="O37" s="137"/>
      <c r="P37" s="65">
        <f t="shared" si="8"/>
        <v>0</v>
      </c>
    </row>
    <row r="38" spans="1:17" ht="19.5" customHeight="1" thickBot="1" x14ac:dyDescent="0.3">
      <c r="A38" s="67" t="s">
        <v>24</v>
      </c>
      <c r="B38" s="145"/>
      <c r="C38" s="146"/>
      <c r="D38" s="138"/>
      <c r="E38" s="147"/>
      <c r="F38" s="147"/>
      <c r="G38" s="139"/>
      <c r="H38" s="148"/>
      <c r="I38" s="149"/>
      <c r="J38" s="138"/>
      <c r="K38" s="139"/>
      <c r="L38" s="143"/>
      <c r="M38" s="144"/>
      <c r="N38" s="136"/>
      <c r="O38" s="137"/>
      <c r="P38" s="65">
        <f t="shared" si="8"/>
        <v>0</v>
      </c>
    </row>
    <row r="39" spans="1:17" ht="19.5" customHeight="1" thickBot="1" x14ac:dyDescent="0.3">
      <c r="A39" s="68" t="s">
        <v>24</v>
      </c>
      <c r="B39" s="138"/>
      <c r="C39" s="139"/>
      <c r="D39" s="140"/>
      <c r="E39" s="141"/>
      <c r="F39" s="141"/>
      <c r="G39" s="142"/>
      <c r="H39" s="140"/>
      <c r="I39" s="142"/>
      <c r="J39" s="140"/>
      <c r="K39" s="142"/>
      <c r="L39" s="143"/>
      <c r="M39" s="144"/>
      <c r="N39" s="136"/>
      <c r="O39" s="137"/>
      <c r="P39" s="65">
        <f t="shared" si="8"/>
        <v>0</v>
      </c>
    </row>
    <row r="40" spans="1:17" ht="18.75" customHeight="1" x14ac:dyDescent="0.25">
      <c r="A40" s="68" t="s">
        <v>24</v>
      </c>
      <c r="B40" s="138"/>
      <c r="C40" s="139"/>
      <c r="D40" s="140"/>
      <c r="E40" s="141"/>
      <c r="F40" s="141"/>
      <c r="G40" s="142"/>
      <c r="H40" s="140"/>
      <c r="I40" s="142"/>
      <c r="J40" s="140"/>
      <c r="K40" s="142"/>
      <c r="L40" s="143"/>
      <c r="M40" s="144"/>
      <c r="N40" s="136"/>
      <c r="O40" s="137"/>
      <c r="P40" s="65">
        <f t="shared" si="8"/>
        <v>0</v>
      </c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  <row r="590" spans="1:15" x14ac:dyDescent="0.25">
      <c r="L590" s="3"/>
      <c r="M590" s="3"/>
      <c r="N590" s="3"/>
      <c r="O590" s="3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4C64D-B739-4451-A119-69218B8F8F2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BF723D-DB8C-45AE-ABE4-F472C132ED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F1F78-9B96-47FF-AAF9-27DBA6C6D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2022-06-22T19:53:32Z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