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2ACB551A-2272-4B73-907B-8122DE30425F}" xr6:coauthVersionLast="47" xr6:coauthVersionMax="47" xr10:uidLastSave="{00000000-0000-0000-0000-000000000000}"/>
  <bookViews>
    <workbookView xWindow="1152" yWindow="1152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<sst xmlns="http://schemas.openxmlformats.org/spreadsheetml/2006/main" count="72" uniqueCount="46">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</sst>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A26" sqref="AA2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4000</v>
      </c>
      <c r="D6" s="24"/>
      <c r="E6" s="23">
        <v>3250</v>
      </c>
      <c r="F6" s="24"/>
      <c r="G6" s="25">
        <v>750</v>
      </c>
      <c r="H6" s="26"/>
      <c r="I6" s="27">
        <f>G6/C6</f>
        <v>0.1875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4000</v>
      </c>
      <c r="D7" s="35"/>
      <c r="E7" s="23">
        <v>3250</v>
      </c>
      <c r="F7" s="35"/>
      <c r="G7" s="25">
        <v>750</v>
      </c>
      <c r="H7" s="36"/>
      <c r="I7" s="37">
        <f t="shared" ref="I7:J7" si="0">G7/C7</f>
        <v>0.1875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17</v>
      </c>
      <c r="B11" s="181"/>
      <c r="C11" s="72">
        <f t="shared" ref="C11:H11" si="1">SUM(C6:C10)</f>
        <v>8000</v>
      </c>
      <c r="D11" s="73">
        <f t="shared" si="1"/>
        <v>0</v>
      </c>
      <c r="E11" s="72">
        <f t="shared" si="1"/>
        <v>6500</v>
      </c>
      <c r="F11" s="73">
        <f t="shared" si="1"/>
        <v>0</v>
      </c>
      <c r="G11" s="74">
        <f t="shared" si="1"/>
        <v>1500</v>
      </c>
      <c r="H11" s="75">
        <f t="shared" si="1"/>
        <v>0</v>
      </c>
      <c r="I11" s="76"/>
      <c r="J11" s="77"/>
      <c r="K11" s="74">
        <f t="shared" ref="K11:P11" si="2">SUM(K6:K10)</f>
        <v>1300</v>
      </c>
      <c r="L11" s="75">
        <f t="shared" si="2"/>
        <v>0</v>
      </c>
      <c r="M11" s="99">
        <f t="shared" si="2"/>
        <v>2550</v>
      </c>
      <c r="N11" s="78">
        <f t="shared" si="2"/>
        <v>0</v>
      </c>
      <c r="O11" s="79">
        <f t="shared" si="2"/>
        <v>150</v>
      </c>
      <c r="P11" s="80">
        <f t="shared" si="2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48" t="s">
        <v>19</v>
      </c>
      <c r="G13" s="149"/>
      <c r="H13" s="122" t="s">
        <v>20</v>
      </c>
      <c r="I13" s="123"/>
      <c r="J13" s="12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17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22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23</v>
      </c>
      <c r="B15" s="143"/>
      <c r="C15" s="86">
        <f>G11+K11</f>
        <v>2800</v>
      </c>
      <c r="D15" s="87">
        <f>H11+L11</f>
        <v>0</v>
      </c>
      <c r="F15" s="189" t="s">
        <v>24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25</v>
      </c>
      <c r="B16" s="145"/>
      <c r="C16" s="90">
        <f>M11+O11</f>
        <v>2700</v>
      </c>
      <c r="D16" s="91">
        <f>N11+P11</f>
        <v>0</v>
      </c>
      <c r="F16" s="191" t="s">
        <v>26</v>
      </c>
      <c r="G16" s="192"/>
      <c r="H16" s="134"/>
      <c r="I16" s="135"/>
      <c r="J16" s="136"/>
      <c r="L16" s="121" t="s">
        <v>27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28</v>
      </c>
      <c r="B17" s="147"/>
      <c r="C17" s="88">
        <f>C15-C16</f>
        <v>100</v>
      </c>
      <c r="D17" s="89">
        <f>D15-D16</f>
        <v>0</v>
      </c>
      <c r="F17" s="152" t="s">
        <v>29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30</v>
      </c>
      <c r="G18" s="206"/>
      <c r="H18" s="128" t="e">
        <f>AVERAGE(H15:J17)</f>
        <v>#DIV/0!</v>
      </c>
      <c r="I18" s="129"/>
      <c r="J18" s="130"/>
      <c r="L18" s="117" t="s">
        <v>31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33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34</v>
      </c>
      <c r="C28" s="158"/>
      <c r="D28" s="159" t="s">
        <v>35</v>
      </c>
      <c r="E28" s="160"/>
      <c r="F28" s="160"/>
      <c r="G28" s="161"/>
      <c r="H28" s="159" t="s">
        <v>36</v>
      </c>
      <c r="I28" s="161"/>
      <c r="J28" s="160" t="s">
        <v>37</v>
      </c>
      <c r="K28" s="160"/>
      <c r="L28" s="188" t="s">
        <v>6</v>
      </c>
      <c r="M28" s="188"/>
      <c r="N28" s="184" t="s">
        <v>7</v>
      </c>
      <c r="O28" s="185"/>
      <c r="P28" s="56" t="s">
        <v>38</v>
      </c>
    </row>
    <row r="29" spans="1:18" ht="18.75" customHeight="1" thickBot="1" x14ac:dyDescent="0.3">
      <c r="A29" s="57" t="s">
        <v>39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3">L29-N29</f>
        <v>0</v>
      </c>
    </row>
    <row r="30" spans="1:18" ht="18.75" customHeight="1" thickBot="1" x14ac:dyDescent="0.3">
      <c r="A30" s="58" t="s">
        <v>39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3"/>
        <v>0</v>
      </c>
    </row>
    <row r="31" spans="1:18" ht="19.2" customHeight="1" thickBot="1" x14ac:dyDescent="0.3">
      <c r="A31" s="58" t="s">
        <v>39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3"/>
        <v>0</v>
      </c>
    </row>
    <row r="32" spans="1:18" ht="19.5" customHeight="1" thickBot="1" x14ac:dyDescent="0.3">
      <c r="A32" s="57" t="s">
        <v>39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3"/>
        <v>0</v>
      </c>
    </row>
    <row r="33" spans="1:16" ht="19.5" customHeight="1" thickBot="1" x14ac:dyDescent="0.3">
      <c r="A33" s="58" t="s">
        <v>39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3"/>
        <v>0</v>
      </c>
    </row>
    <row r="34" spans="1:16" ht="19.5" customHeight="1" thickBot="1" x14ac:dyDescent="0.3">
      <c r="A34" s="58" t="s">
        <v>39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3"/>
        <v>0</v>
      </c>
    </row>
    <row r="35" spans="1:16" ht="19.5" customHeight="1" thickBot="1" x14ac:dyDescent="0.3">
      <c r="A35" s="57" t="s">
        <v>39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3"/>
        <v>0</v>
      </c>
    </row>
    <row r="36" spans="1:16" ht="19.5" customHeight="1" thickBot="1" x14ac:dyDescent="0.3">
      <c r="A36" s="58" t="s">
        <v>39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3"/>
        <v>0</v>
      </c>
    </row>
    <row r="37" spans="1:16" ht="18.75" customHeight="1" x14ac:dyDescent="0.25">
      <c r="A37" s="58" t="s">
        <v>39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2025-06-26T16:08:57Z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