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313CA637-6953-4BF0-9F40-BF39E929BD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C24" i="1" l="1"/>
  <c r="C23" i="1"/>
  <c r="C25" i="1" s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<sst xmlns="http://schemas.openxmlformats.org/spreadsheetml/2006/main" count="81" uniqueCount="51">
  <si>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</si>
  <si>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</si>
  <si>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</si>
  <si>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</si>
  <si>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</si>
  <si>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</si>
  <si>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</si>
  <si>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</si>
  <si>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</si>
  <si>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</si>
  <si>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</si>
  <si>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</si>
  <si>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</si>
  <si>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</si>
  <si>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</si>
  <si>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</si>
  <si>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</si>
  <si>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</si>
  <si>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</si>
  <si>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</si>
  <si>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</si>
  <si>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</si>
  <si>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</si>
  <si>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</si>
  <si>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</si>
  <si>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</si>
  <si>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</si>
  <si>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</si>
  <si>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</si>
  <si>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</si>
  <si>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</si>
  <si>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</si>
  <si>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</si>
  <si>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</si>
  <si>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</si>
  <si>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</si>
  <si>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</si>
  <si>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</si>
  <si>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</si>
  <si>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</si>
  <si>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</si>
  <si>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</si>
  <si>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</si>
  <si>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</si>
  <si>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</si>
  <si>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HOODS 1&amp;2</t>
  </si>
  <si>
    <t>WOMENS RR</t>
  </si>
  <si>
    <t>MENS RR</t>
  </si>
  <si>
    <t>COOKLINE</t>
  </si>
  <si>
    <t xml:space="preserve"> 1ST FLR DINING</t>
  </si>
  <si>
    <t>2ND FLR 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</si>
</sst>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2" zoomScale="55" zoomScaleNormal="55" zoomScaleSheetLayoutView="55" workbookViewId="0">
      <selection activeCell="H8" sqref="H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42" t="s">
        <v>35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21" ht="9.75" customHeight="1" thickBot="1" x14ac:dyDescent="0.35">
      <c r="A3" s="100"/>
    </row>
    <row r="4" spans="1:21" ht="20.100000000000001" customHeight="1" thickBot="1" x14ac:dyDescent="0.3">
      <c r="A4" s="6"/>
      <c r="B4" s="8" t="s">
        <v>5</v>
      </c>
      <c r="C4" s="197" t="s">
        <v>0</v>
      </c>
      <c r="D4" s="198"/>
      <c r="E4" s="185" t="s">
        <v>1</v>
      </c>
      <c r="F4" s="183"/>
      <c r="G4" s="203" t="s">
        <v>2</v>
      </c>
      <c r="H4" s="204"/>
      <c r="I4" s="195" t="s">
        <v>29</v>
      </c>
      <c r="J4" s="196"/>
      <c r="K4" s="201" t="s">
        <v>3</v>
      </c>
      <c r="L4" s="202"/>
      <c r="M4" s="199" t="s">
        <v>4</v>
      </c>
      <c r="N4" s="200"/>
      <c r="O4" s="199" t="s">
        <v>40</v>
      </c>
      <c r="P4" s="200"/>
      <c r="Q4" s="7"/>
      <c r="R4" s="69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25">
      <c r="A6" s="79" t="s">
        <v>27</v>
      </c>
      <c r="B6" s="77" t="s">
        <v>49</v>
      </c>
      <c r="C6" s="23">
        <v>3680</v>
      </c>
      <c r="D6" s="24">
        <v>3738</v>
      </c>
      <c r="E6" s="23">
        <f t="shared" ref="E6:F7" si="0">C6-G6</f>
        <v>2630</v>
      </c>
      <c r="F6" s="24">
        <f t="shared" si="0"/>
        <v>2766</v>
      </c>
      <c r="G6" s="25">
        <v>1050</v>
      </c>
      <c r="H6" s="26">
        <v>972</v>
      </c>
      <c r="I6" s="27">
        <f>G6/C6</f>
        <v>0.28532608695652173</v>
      </c>
      <c r="J6" s="28">
        <f>H6/D6</f>
        <v>0.26003210272873195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5">
      <c r="A7" s="80" t="s">
        <v>28</v>
      </c>
      <c r="B7" s="78" t="s">
        <v>50</v>
      </c>
      <c r="C7" s="35">
        <v>4000</v>
      </c>
      <c r="D7" s="36">
        <v>3834</v>
      </c>
      <c r="E7" s="35">
        <f t="shared" si="0"/>
        <v>3350</v>
      </c>
      <c r="F7" s="36">
        <f t="shared" si="0"/>
        <v>3237</v>
      </c>
      <c r="G7" s="37">
        <v>650</v>
      </c>
      <c r="H7" s="38">
        <v>597</v>
      </c>
      <c r="I7" s="39">
        <f t="shared" ref="I7:J7" si="1">G7/C7</f>
        <v>0.16250000000000001</v>
      </c>
      <c r="J7" s="40">
        <f t="shared" si="1"/>
        <v>0.15571205007824726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5">
      <c r="A8" s="80" t="s">
        <v>13</v>
      </c>
      <c r="B8" s="78" t="s">
        <v>48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2250</v>
      </c>
      <c r="L8" s="38">
        <v>2139</v>
      </c>
      <c r="M8" s="43"/>
      <c r="N8" s="44"/>
      <c r="O8" s="45"/>
      <c r="P8" s="46"/>
      <c r="Q8" s="55"/>
      <c r="R8" s="73"/>
    </row>
    <row r="9" spans="1:21" ht="20.100000000000001" customHeight="1" x14ac:dyDescent="0.25">
      <c r="A9" s="80" t="s">
        <v>44</v>
      </c>
      <c r="B9" s="78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3403</v>
      </c>
      <c r="N9" s="51">
        <v>2026</v>
      </c>
      <c r="O9" s="45"/>
      <c r="P9" s="46"/>
      <c r="Q9" s="68"/>
      <c r="R9" s="73"/>
    </row>
    <row r="10" spans="1:21" ht="20.100000000000001" customHeight="1" x14ac:dyDescent="0.25">
      <c r="A10" s="80" t="s">
        <v>11</v>
      </c>
      <c r="B10" s="78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165</v>
      </c>
      <c r="P10" s="54">
        <v>93</v>
      </c>
      <c r="Q10" s="68"/>
      <c r="R10" s="73"/>
    </row>
    <row r="11" spans="1:21" ht="20.100000000000001" customHeight="1" thickBot="1" x14ac:dyDescent="0.3">
      <c r="A11" s="90" t="s">
        <v>12</v>
      </c>
      <c r="B11" s="91" t="s">
        <v>47</v>
      </c>
      <c r="C11" s="92"/>
      <c r="D11" s="93"/>
      <c r="E11" s="94"/>
      <c r="F11" s="93"/>
      <c r="G11" s="95"/>
      <c r="H11" s="57"/>
      <c r="I11" s="56"/>
      <c r="J11" s="57"/>
      <c r="K11" s="95"/>
      <c r="L11" s="57"/>
      <c r="M11" s="96"/>
      <c r="N11" s="97"/>
      <c r="O11" s="58">
        <v>165</v>
      </c>
      <c r="P11" s="59">
        <v>97</v>
      </c>
      <c r="Q11" s="68"/>
      <c r="R11" s="73"/>
    </row>
    <row r="12" spans="1:21" ht="20.100000000000001" customHeight="1" thickBot="1" x14ac:dyDescent="0.3">
      <c r="A12" s="211" t="s">
        <v>30</v>
      </c>
      <c r="B12" s="212"/>
      <c r="C12" s="81">
        <f t="shared" ref="C12:H12" si="2">SUM(C6:C11)</f>
        <v>7680</v>
      </c>
      <c r="D12" s="82">
        <f t="shared" si="2"/>
        <v>7572</v>
      </c>
      <c r="E12" s="81">
        <f t="shared" si="2"/>
        <v>5980</v>
      </c>
      <c r="F12" s="82">
        <f t="shared" si="2"/>
        <v>6003</v>
      </c>
      <c r="G12" s="83">
        <f t="shared" si="2"/>
        <v>1700</v>
      </c>
      <c r="H12" s="84">
        <f t="shared" si="2"/>
        <v>1569</v>
      </c>
      <c r="I12" s="85"/>
      <c r="J12" s="86"/>
      <c r="K12" s="83">
        <f t="shared" ref="K12:P12" si="3">SUM(K6:K11)</f>
        <v>2250</v>
      </c>
      <c r="L12" s="84">
        <f t="shared" si="3"/>
        <v>2139</v>
      </c>
      <c r="M12" s="116">
        <f t="shared" si="3"/>
        <v>3403</v>
      </c>
      <c r="N12" s="87">
        <f t="shared" si="3"/>
        <v>2026</v>
      </c>
      <c r="O12" s="88">
        <f t="shared" si="3"/>
        <v>330</v>
      </c>
      <c r="P12" s="89">
        <f t="shared" si="3"/>
        <v>190</v>
      </c>
      <c r="Q12" s="55"/>
      <c r="R12" s="73"/>
    </row>
    <row r="13" spans="1:21" ht="20.100000000000001" customHeight="1" thickBot="1" x14ac:dyDescent="0.3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00000000000001" customHeight="1" thickBot="1" x14ac:dyDescent="0.3">
      <c r="A14" s="111" t="s">
        <v>31</v>
      </c>
      <c r="B14" s="98"/>
      <c r="C14" s="98"/>
      <c r="D14" s="98"/>
      <c r="F14" s="172" t="s">
        <v>14</v>
      </c>
      <c r="G14" s="173"/>
      <c r="H14" s="146" t="s">
        <v>34</v>
      </c>
      <c r="I14" s="147"/>
      <c r="J14" s="148"/>
      <c r="L14" s="110" t="s">
        <v>36</v>
      </c>
      <c r="M14" s="99"/>
      <c r="N14" s="99"/>
      <c r="O14" s="99"/>
      <c r="P14" s="99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64" t="s">
        <v>30</v>
      </c>
      <c r="B15" s="165"/>
      <c r="C15" s="101" t="s">
        <v>7</v>
      </c>
      <c r="D15" s="102" t="s">
        <v>8</v>
      </c>
      <c r="F15" s="174"/>
      <c r="G15" s="175"/>
      <c r="H15" s="149"/>
      <c r="I15" s="150"/>
      <c r="J15" s="151"/>
      <c r="L15" s="143" t="s">
        <v>39</v>
      </c>
      <c r="M15" s="143"/>
      <c r="N15" s="143"/>
      <c r="O15" s="143"/>
      <c r="P15" s="113">
        <f>IF(R14=TRUE, 1, 0)</f>
        <v>1</v>
      </c>
    </row>
    <row r="16" spans="1:21" ht="18.75" customHeight="1" x14ac:dyDescent="0.25">
      <c r="A16" s="166" t="s">
        <v>33</v>
      </c>
      <c r="B16" s="167"/>
      <c r="C16" s="103">
        <f>G12+K12</f>
        <v>3950</v>
      </c>
      <c r="D16" s="104">
        <f>H12+L12</f>
        <v>3708</v>
      </c>
      <c r="F16" s="215" t="s">
        <v>15</v>
      </c>
      <c r="G16" s="216"/>
      <c r="H16" s="155">
        <v>1.7000000000000001E-2</v>
      </c>
      <c r="I16" s="156"/>
      <c r="J16" s="157"/>
      <c r="L16" s="144"/>
      <c r="M16" s="144"/>
      <c r="N16" s="144"/>
      <c r="O16" s="144"/>
      <c r="P16" s="115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68" t="s">
        <v>32</v>
      </c>
      <c r="B17" s="169"/>
      <c r="C17" s="107">
        <f>M12+O12</f>
        <v>3733</v>
      </c>
      <c r="D17" s="108">
        <f>N12+P12</f>
        <v>2216</v>
      </c>
      <c r="F17" s="217" t="s">
        <v>16</v>
      </c>
      <c r="G17" s="218"/>
      <c r="H17" s="158">
        <v>1.89E-2</v>
      </c>
      <c r="I17" s="159"/>
      <c r="J17" s="160"/>
      <c r="L17" s="145" t="s">
        <v>37</v>
      </c>
      <c r="M17" s="145"/>
      <c r="N17" s="145"/>
      <c r="O17" s="145"/>
      <c r="P17" s="114">
        <f>IF(R16=TRUE, 1, 0)</f>
        <v>1</v>
      </c>
    </row>
    <row r="18" spans="1:18" ht="18.75" customHeight="1" thickBot="1" x14ac:dyDescent="0.35">
      <c r="A18" s="170" t="s">
        <v>19</v>
      </c>
      <c r="B18" s="171"/>
      <c r="C18" s="105">
        <f>C16-C17</f>
        <v>217</v>
      </c>
      <c r="D18" s="106">
        <f>D16-D17</f>
        <v>1492</v>
      </c>
      <c r="F18" s="176" t="s">
        <v>17</v>
      </c>
      <c r="G18" s="177"/>
      <c r="H18" s="161">
        <v>1.0200000000000001E-2</v>
      </c>
      <c r="I18" s="162"/>
      <c r="J18" s="163"/>
      <c r="L18" s="144"/>
      <c r="M18" s="144"/>
      <c r="N18" s="144"/>
      <c r="O18" s="144"/>
      <c r="P18" s="115"/>
      <c r="R18" s="1" t="b">
        <f>AND(H19&gt;=-0.02, H19&lt;=0.02)</f>
        <v>1</v>
      </c>
    </row>
    <row r="19" spans="1:18" ht="16.5" customHeight="1" thickBot="1" x14ac:dyDescent="0.3">
      <c r="F19" s="231" t="s">
        <v>18</v>
      </c>
      <c r="G19" s="232"/>
      <c r="H19" s="152">
        <f>AVERAGE(H16:J18)</f>
        <v>1.5366666666666667E-2</v>
      </c>
      <c r="I19" s="153"/>
      <c r="J19" s="154"/>
      <c r="L19" s="141" t="s">
        <v>38</v>
      </c>
      <c r="M19" s="141"/>
      <c r="N19" s="141"/>
      <c r="O19" s="141"/>
      <c r="P19" s="109">
        <f>IF(R18=TRUE, 1, 0)</f>
        <v>1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41"/>
      <c r="M20" s="141"/>
      <c r="N20" s="141"/>
      <c r="O20" s="141"/>
      <c r="P20" s="112"/>
    </row>
    <row r="21" spans="1:18" ht="31.95" customHeight="1" thickBot="1" x14ac:dyDescent="0.3">
      <c r="A21" s="111" t="s">
        <v>41</v>
      </c>
      <c r="B21" s="98"/>
      <c r="C21" s="98"/>
      <c r="D21" s="98"/>
      <c r="E21" s="55"/>
      <c r="F21" s="55"/>
      <c r="G21" s="55"/>
      <c r="H21" s="55"/>
      <c r="I21" s="55"/>
      <c r="J21" s="55"/>
      <c r="K21" s="55"/>
      <c r="L21" s="117"/>
      <c r="M21" s="117"/>
      <c r="N21" s="117"/>
      <c r="O21" s="117"/>
      <c r="P21" s="112"/>
    </row>
    <row r="22" spans="1:18" ht="31.95" customHeight="1" thickBot="1" x14ac:dyDescent="0.3">
      <c r="A22" s="164" t="s">
        <v>30</v>
      </c>
      <c r="B22" s="165"/>
      <c r="C22" s="101" t="s">
        <v>7</v>
      </c>
      <c r="D22" s="102" t="s">
        <v>8</v>
      </c>
      <c r="E22" s="55"/>
      <c r="F22" s="55"/>
      <c r="G22" s="55"/>
      <c r="H22" s="55"/>
      <c r="I22" s="55"/>
      <c r="J22" s="55"/>
      <c r="K22" s="55"/>
      <c r="L22" s="117"/>
      <c r="M22" s="117"/>
      <c r="N22" s="117"/>
      <c r="O22" s="117"/>
      <c r="P22" s="112"/>
    </row>
    <row r="23" spans="1:18" ht="16.95" customHeight="1" x14ac:dyDescent="0.25">
      <c r="A23" s="205" t="s">
        <v>42</v>
      </c>
      <c r="B23" s="206"/>
      <c r="C23" s="103">
        <f>G19+K19</f>
        <v>0</v>
      </c>
      <c r="D23" s="104"/>
      <c r="E23" s="55"/>
      <c r="F23" s="55"/>
      <c r="G23" s="55"/>
      <c r="H23" s="55"/>
      <c r="I23" s="55"/>
      <c r="J23" s="55"/>
      <c r="K23" s="55"/>
      <c r="L23" s="117"/>
      <c r="M23" s="117"/>
      <c r="N23" s="117"/>
      <c r="O23" s="117"/>
      <c r="P23" s="112"/>
    </row>
    <row r="24" spans="1:18" ht="18.600000000000001" customHeight="1" thickBot="1" x14ac:dyDescent="0.3">
      <c r="A24" s="207" t="s">
        <v>43</v>
      </c>
      <c r="B24" s="208"/>
      <c r="C24" s="107">
        <f>M19+O19</f>
        <v>0</v>
      </c>
      <c r="D24" s="108"/>
      <c r="E24" s="55"/>
      <c r="F24" s="55"/>
      <c r="G24" s="55"/>
      <c r="H24" s="55"/>
      <c r="I24" s="55"/>
      <c r="J24" s="55"/>
      <c r="K24" s="55"/>
      <c r="L24" s="62"/>
      <c r="M24" s="62"/>
      <c r="N24" s="63"/>
      <c r="O24" s="63"/>
      <c r="P24" s="7"/>
      <c r="Q24" s="7"/>
    </row>
    <row r="25" spans="1:18" ht="18.600000000000001" customHeight="1" thickBot="1" x14ac:dyDescent="0.35">
      <c r="A25" s="209" t="s">
        <v>19</v>
      </c>
      <c r="B25" s="210"/>
      <c r="C25" s="124">
        <f>C23-C24</f>
        <v>0</v>
      </c>
      <c r="D25" s="125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23" customFormat="1" ht="33" customHeight="1" x14ac:dyDescent="0.3">
      <c r="A26" s="118"/>
      <c r="B26" s="119"/>
      <c r="C26" s="120"/>
      <c r="D26" s="120"/>
      <c r="E26" s="121"/>
      <c r="F26" s="121"/>
      <c r="G26" s="121"/>
      <c r="H26" s="121"/>
      <c r="I26" s="121"/>
      <c r="J26" s="121"/>
      <c r="K26" s="121"/>
      <c r="L26" s="122"/>
      <c r="M26" s="122"/>
      <c r="N26" s="121"/>
      <c r="O26" s="121"/>
    </row>
    <row r="27" spans="1:18" ht="13.2" customHeight="1" thickBot="1" x14ac:dyDescent="0.35">
      <c r="A27" s="126"/>
      <c r="B27" s="127"/>
      <c r="C27" s="128"/>
      <c r="D27" s="128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5">
      <c r="A28" s="219"/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1"/>
      <c r="Q28" s="74"/>
    </row>
    <row r="29" spans="1:18" ht="20.100000000000001" customHeight="1" x14ac:dyDescent="0.25">
      <c r="A29" s="222"/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4"/>
      <c r="Q29" s="74"/>
    </row>
    <row r="30" spans="1:18" ht="20.100000000000001" customHeight="1" thickBot="1" x14ac:dyDescent="0.3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7"/>
    </row>
    <row r="31" spans="1:18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228" t="s">
        <v>20</v>
      </c>
      <c r="B33" s="229"/>
      <c r="C33" s="229"/>
      <c r="D33" s="229"/>
      <c r="E33" s="229"/>
      <c r="F33" s="230"/>
      <c r="G33" s="60"/>
      <c r="H33" s="60"/>
      <c r="I33" s="60"/>
      <c r="J33" s="60"/>
      <c r="K33" s="60"/>
      <c r="L33" s="60"/>
      <c r="M33" s="60"/>
      <c r="N33" s="60"/>
      <c r="O33" s="60"/>
      <c r="P33" s="55"/>
      <c r="Q33" s="61"/>
    </row>
    <row r="34" spans="1:17" ht="19.2" customHeight="1" thickBot="1" x14ac:dyDescent="0.3">
      <c r="A34" s="5" t="s">
        <v>6</v>
      </c>
      <c r="B34" s="181" t="s">
        <v>25</v>
      </c>
      <c r="C34" s="182"/>
      <c r="D34" s="183" t="s">
        <v>24</v>
      </c>
      <c r="E34" s="184"/>
      <c r="F34" s="184"/>
      <c r="G34" s="185"/>
      <c r="H34" s="183" t="s">
        <v>21</v>
      </c>
      <c r="I34" s="185"/>
      <c r="J34" s="184" t="s">
        <v>22</v>
      </c>
      <c r="K34" s="184"/>
      <c r="L34" s="194" t="s">
        <v>3</v>
      </c>
      <c r="M34" s="194"/>
      <c r="N34" s="233" t="s">
        <v>4</v>
      </c>
      <c r="O34" s="234"/>
      <c r="P34" s="65" t="s">
        <v>23</v>
      </c>
    </row>
    <row r="35" spans="1:17" ht="18.75" customHeight="1" thickBot="1" x14ac:dyDescent="0.3">
      <c r="A35" s="66" t="s">
        <v>26</v>
      </c>
      <c r="B35" s="179"/>
      <c r="C35" s="180"/>
      <c r="D35" s="186"/>
      <c r="E35" s="187"/>
      <c r="F35" s="187"/>
      <c r="G35" s="188"/>
      <c r="H35" s="186"/>
      <c r="I35" s="188"/>
      <c r="J35" s="192"/>
      <c r="K35" s="193"/>
      <c r="L35" s="190"/>
      <c r="M35" s="191"/>
      <c r="N35" s="235"/>
      <c r="O35" s="236"/>
      <c r="P35" s="64">
        <f t="shared" ref="P35:P43" si="4">L35-N35</f>
        <v>0</v>
      </c>
    </row>
    <row r="36" spans="1:17" ht="18.75" customHeight="1" thickBot="1" x14ac:dyDescent="0.3">
      <c r="A36" s="67" t="s">
        <v>26</v>
      </c>
      <c r="B36" s="178"/>
      <c r="C36" s="178"/>
      <c r="D36" s="133"/>
      <c r="E36" s="134"/>
      <c r="F36" s="134"/>
      <c r="G36" s="135"/>
      <c r="H36" s="133"/>
      <c r="I36" s="135"/>
      <c r="J36" s="213"/>
      <c r="K36" s="214"/>
      <c r="L36" s="190"/>
      <c r="M36" s="191"/>
      <c r="N36" s="235"/>
      <c r="O36" s="236"/>
      <c r="P36" s="64">
        <f t="shared" si="4"/>
        <v>0</v>
      </c>
    </row>
    <row r="37" spans="1:17" ht="19.2" customHeight="1" thickBot="1" x14ac:dyDescent="0.3">
      <c r="A37" s="67" t="s">
        <v>26</v>
      </c>
      <c r="B37" s="131"/>
      <c r="C37" s="132"/>
      <c r="D37" s="133"/>
      <c r="E37" s="134"/>
      <c r="F37" s="134"/>
      <c r="G37" s="135"/>
      <c r="H37" s="133"/>
      <c r="I37" s="135"/>
      <c r="J37" s="133"/>
      <c r="K37" s="189"/>
      <c r="L37" s="136"/>
      <c r="M37" s="137"/>
      <c r="N37" s="129"/>
      <c r="O37" s="130"/>
      <c r="P37" s="64">
        <f t="shared" si="4"/>
        <v>0</v>
      </c>
    </row>
    <row r="38" spans="1:17" ht="19.5" customHeight="1" thickBot="1" x14ac:dyDescent="0.3">
      <c r="A38" s="66" t="s">
        <v>26</v>
      </c>
      <c r="B38" s="138"/>
      <c r="C38" s="139"/>
      <c r="D38" s="131"/>
      <c r="E38" s="140"/>
      <c r="F38" s="140"/>
      <c r="G38" s="132"/>
      <c r="H38" s="131"/>
      <c r="I38" s="132"/>
      <c r="J38" s="131"/>
      <c r="K38" s="132"/>
      <c r="L38" s="136"/>
      <c r="M38" s="137"/>
      <c r="N38" s="129"/>
      <c r="O38" s="130"/>
      <c r="P38" s="64">
        <f t="shared" si="4"/>
        <v>0</v>
      </c>
    </row>
    <row r="39" spans="1:17" ht="19.5" customHeight="1" thickBot="1" x14ac:dyDescent="0.3">
      <c r="A39" s="67" t="s">
        <v>26</v>
      </c>
      <c r="B39" s="131"/>
      <c r="C39" s="132"/>
      <c r="D39" s="133"/>
      <c r="E39" s="134"/>
      <c r="F39" s="134"/>
      <c r="G39" s="135"/>
      <c r="H39" s="133"/>
      <c r="I39" s="135"/>
      <c r="J39" s="133"/>
      <c r="K39" s="135"/>
      <c r="L39" s="136"/>
      <c r="M39" s="137"/>
      <c r="N39" s="129"/>
      <c r="O39" s="130"/>
      <c r="P39" s="64">
        <f t="shared" si="4"/>
        <v>0</v>
      </c>
    </row>
    <row r="40" spans="1:17" ht="19.5" customHeight="1" thickBot="1" x14ac:dyDescent="0.3">
      <c r="A40" s="67" t="s">
        <v>26</v>
      </c>
      <c r="B40" s="131"/>
      <c r="C40" s="132"/>
      <c r="D40" s="133"/>
      <c r="E40" s="134"/>
      <c r="F40" s="134"/>
      <c r="G40" s="135"/>
      <c r="H40" s="133"/>
      <c r="I40" s="135"/>
      <c r="J40" s="133"/>
      <c r="K40" s="135"/>
      <c r="L40" s="136"/>
      <c r="M40" s="137"/>
      <c r="N40" s="129"/>
      <c r="O40" s="130"/>
      <c r="P40" s="64">
        <f t="shared" si="4"/>
        <v>0</v>
      </c>
    </row>
    <row r="41" spans="1:17" ht="19.5" customHeight="1" thickBot="1" x14ac:dyDescent="0.3">
      <c r="A41" s="66" t="s">
        <v>26</v>
      </c>
      <c r="B41" s="138"/>
      <c r="C41" s="139"/>
      <c r="D41" s="131"/>
      <c r="E41" s="140"/>
      <c r="F41" s="140"/>
      <c r="G41" s="132"/>
      <c r="H41" s="131"/>
      <c r="I41" s="132"/>
      <c r="J41" s="131"/>
      <c r="K41" s="132"/>
      <c r="L41" s="136"/>
      <c r="M41" s="137"/>
      <c r="N41" s="129"/>
      <c r="O41" s="130"/>
      <c r="P41" s="64">
        <f t="shared" si="4"/>
        <v>0</v>
      </c>
    </row>
    <row r="42" spans="1:17" ht="19.5" customHeight="1" thickBot="1" x14ac:dyDescent="0.3">
      <c r="A42" s="67" t="s">
        <v>26</v>
      </c>
      <c r="B42" s="131"/>
      <c r="C42" s="132"/>
      <c r="D42" s="133"/>
      <c r="E42" s="134"/>
      <c r="F42" s="134"/>
      <c r="G42" s="135"/>
      <c r="H42" s="133"/>
      <c r="I42" s="135"/>
      <c r="J42" s="133"/>
      <c r="K42" s="135"/>
      <c r="L42" s="136"/>
      <c r="M42" s="137"/>
      <c r="N42" s="129"/>
      <c r="O42" s="130"/>
      <c r="P42" s="64">
        <f t="shared" si="4"/>
        <v>0</v>
      </c>
    </row>
    <row r="43" spans="1:17" ht="18.75" customHeight="1" x14ac:dyDescent="0.25">
      <c r="A43" s="67" t="s">
        <v>26</v>
      </c>
      <c r="B43" s="131"/>
      <c r="C43" s="132"/>
      <c r="D43" s="133"/>
      <c r="E43" s="134"/>
      <c r="F43" s="134"/>
      <c r="G43" s="135"/>
      <c r="H43" s="133"/>
      <c r="I43" s="135"/>
      <c r="J43" s="133"/>
      <c r="K43" s="135"/>
      <c r="L43" s="136"/>
      <c r="M43" s="137"/>
      <c r="N43" s="129"/>
      <c r="O43" s="130"/>
      <c r="P43" s="64">
        <f t="shared" si="4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L36:M36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17B338-B49F-4CC4-8A5B-2FA961C6C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94C832-B2CB-4044-B090-9A593B32177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80E607F-E02D-472D-90CF-7CB017AD7B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2023-01-07T01:37:14Z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