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599 Walker, MI (REVIVE)/2 PROJECT DOCUMENTS/"/>
    </mc:Choice>
  </mc:AlternateContent>
  <xr:revisionPtr revIDLastSave="11" documentId="13_ncr:1_{1FC2F945-57B0-437C-842E-A47378DB8D59}" xr6:coauthVersionLast="47" xr6:coauthVersionMax="47" xr10:uidLastSave="{7B3ED0AE-A56C-4B15-92F2-1D3ADBFF9DCD}"/>
  <bookViews>
    <workbookView xWindow="35625" yWindow="1710" windowWidth="15870" windowHeight="1089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<sst xmlns="http://schemas.openxmlformats.org/spreadsheetml/2006/main" count="81" uniqueCount="50">
  <si>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</si>
  <si>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</si>
  <si>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</si>
  <si>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</si>
  <si>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</si>
  <si>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</si>
  <si>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</si>
  <si>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</si>
  <si>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</si>
  <si>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</si>
  <si>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</si>
  <si>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</si>
  <si>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</si>
  <si>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</si>
  <si>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</si>
  <si>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</si>
  <si>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</si>
  <si>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</si>
  <si>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</si>
  <si>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</si>
  <si>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</si>
  <si>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</si>
  <si>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</si>
  <si>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</si>
  <si>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</si>
  <si>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</si>
  <si>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</si>
  <si>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</si>
  <si>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</si>
  <si>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</si>
  <si>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</si>
  <si>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</si>
  <si>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</si>
  <si>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</si>
  <si>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</si>
  <si>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</si>
  <si>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</si>
  <si>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</si>
  <si>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</si>
  <si>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</si>
  <si>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</si>
  <si>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</si>
  <si>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</si>
  <si>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</si>
  <si>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</si>
  <si>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</si>
  <si>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</si>
  <si>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</si>
  <si>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DRIVE-THRU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</si>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</sst>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Q8" sqref="Q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/>
      <c r="E7" s="35">
        <f t="shared" si="0"/>
        <v>3975</v>
      </c>
      <c r="F7" s="36">
        <f t="shared" si="0"/>
        <v>0</v>
      </c>
      <c r="G7" s="37">
        <v>1275</v>
      </c>
      <c r="H7" s="38"/>
      <c r="I7" s="39">
        <f t="shared" ref="I7:J7" si="1">G7/C7</f>
        <v>0.24285714285714285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0</v>
      </c>
      <c r="E12" s="74">
        <f t="shared" si="6"/>
        <v>16070</v>
      </c>
      <c r="F12" s="75">
        <f t="shared" si="6"/>
        <v>0</v>
      </c>
      <c r="G12" s="76">
        <f t="shared" si="6"/>
        <v>4680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0</v>
      </c>
      <c r="O12" s="81">
        <f t="shared" si="7"/>
        <v>300</v>
      </c>
      <c r="P12" s="82">
        <f t="shared" si="7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4680</v>
      </c>
      <c r="D16" s="89">
        <f>H12+L12</f>
        <v>0</v>
      </c>
      <c r="F16" s="129" t="s">
        <v>13</v>
      </c>
      <c r="G16" s="130"/>
      <c r="H16" s="191"/>
      <c r="I16" s="192"/>
      <c r="J16" s="193"/>
      <c r="L16" s="180"/>
      <c r="M16" s="180"/>
      <c r="N16" s="180"/>
      <c r="O16" s="180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3614</v>
      </c>
      <c r="D17" s="93">
        <f>N12+P12</f>
        <v>0</v>
      </c>
      <c r="F17" s="131" t="s">
        <v>14</v>
      </c>
      <c r="G17" s="132"/>
      <c r="H17" s="194"/>
      <c r="I17" s="195"/>
      <c r="J17" s="196"/>
      <c r="L17" s="181" t="s">
        <v>35</v>
      </c>
      <c r="M17" s="181"/>
      <c r="N17" s="181"/>
      <c r="O17" s="181"/>
      <c r="P17" s="99" t="e">
        <f>IF(R16=TRUE, 1, 0)</f>
        <v>#DIV/0!</v>
      </c>
    </row>
    <row r="18" spans="1:18" ht="18.75" customHeight="1" thickBot="1" x14ac:dyDescent="0.35">
      <c r="A18" s="206" t="s">
        <v>18</v>
      </c>
      <c r="B18" s="207"/>
      <c r="C18" s="90">
        <f>C16-C17</f>
        <v>1066</v>
      </c>
      <c r="D18" s="91">
        <f>D16-D17</f>
        <v>0</v>
      </c>
      <c r="F18" s="147" t="s">
        <v>15</v>
      </c>
      <c r="G18" s="148"/>
      <c r="H18" s="197"/>
      <c r="I18" s="198"/>
      <c r="J18" s="199"/>
      <c r="L18" s="180"/>
      <c r="M18" s="180"/>
      <c r="N18" s="180"/>
      <c r="O18" s="180"/>
      <c r="P18" s="100"/>
      <c r="R18" s="1" t="e">
        <f>AND(H19&gt;=-0.02, H19&lt;=0.02)</f>
        <v>#DIV/0!</v>
      </c>
    </row>
    <row r="19" spans="1:18" ht="16.5" customHeight="1" thickBot="1" x14ac:dyDescent="0.3">
      <c r="F19" s="145" t="s">
        <v>16</v>
      </c>
      <c r="G19" s="146"/>
      <c r="H19" s="188" t="e">
        <f>AVERAGE(H16:J18)</f>
        <v>#DIV/0!</v>
      </c>
      <c r="I19" s="189"/>
      <c r="J19" s="190"/>
      <c r="L19" s="177" t="s">
        <v>36</v>
      </c>
      <c r="M19" s="177"/>
      <c r="N19" s="177"/>
      <c r="O19" s="177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2025-02-27T13:54:08Z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