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Culvers - North Ft Myers FL\"/>
    </mc:Choice>
  </mc:AlternateContent>
  <xr:revisionPtr revIDLastSave="0" documentId="13_ncr:1_{5617888F-F2FB-4512-B057-2C9815C6C7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<sst xmlns="http://schemas.openxmlformats.org/spreadsheetml/2006/main" count="74" uniqueCount="48">
  <si>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</si>
  <si>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</si>
  <si>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</si>
  <si>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</si>
  <si>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</si>
  <si>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</si>
  <si>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</si>
  <si>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</si>
  <si>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</si>
  <si>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</si>
  <si>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</si>
  <si>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</si>
  <si>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</si>
  <si>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</si>
  <si>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</si>
  <si>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</si>
  <si>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</si>
  <si>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</si>
  <si>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</si>
  <si>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</si>
  <si>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</si>
  <si>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</si>
  <si>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</si>
  <si>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</si>
  <si>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</si>
  <si>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</si>
  <si>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</si>
  <si>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</si>
  <si>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</si>
  <si>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</si>
  <si>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</si>
  <si>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</si>
  <si>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</si>
  <si>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</si>
  <si>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</si>
  <si>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</si>
  <si>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</si>
  <si>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</si>
  <si>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</si>
  <si>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</si>
  <si>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</si>
  <si>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EFA-1</t>
  </si>
  <si>
    <t>DINING</t>
  </si>
  <si>
    <t xml:space="preserve">KITCHEN </t>
  </si>
  <si>
    <t>HOOD 1</t>
  </si>
  <si>
    <t>HOOD 2</t>
  </si>
  <si>
    <t>RESTROOMS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</si>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</sst>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55" zoomScaleNormal="55" zoomScaleSheetLayoutView="55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0" t="s">
        <v>32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26</v>
      </c>
      <c r="J4" s="183"/>
      <c r="K4" s="188" t="s">
        <v>3</v>
      </c>
      <c r="L4" s="189"/>
      <c r="M4" s="186" t="s">
        <v>4</v>
      </c>
      <c r="N4" s="187"/>
      <c r="O4" s="186" t="s">
        <v>37</v>
      </c>
      <c r="P4" s="187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24</v>
      </c>
      <c r="B6" s="77" t="s">
        <v>42</v>
      </c>
      <c r="C6" s="23">
        <v>6750</v>
      </c>
      <c r="D6" s="24">
        <v>6621</v>
      </c>
      <c r="E6" s="23">
        <f t="shared" ref="E6:F7" si="0">C6-G6</f>
        <v>4795</v>
      </c>
      <c r="F6" s="24">
        <f t="shared" si="0"/>
        <v>4627</v>
      </c>
      <c r="G6" s="25">
        <v>1955</v>
      </c>
      <c r="H6" s="26">
        <v>1994</v>
      </c>
      <c r="I6" s="27">
        <f>G6/C6</f>
        <v>0.28962962962962963</v>
      </c>
      <c r="J6" s="28">
        <f>H6/D6</f>
        <v>0.30116296631928713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25</v>
      </c>
      <c r="B7" s="78" t="s">
        <v>43</v>
      </c>
      <c r="C7" s="35">
        <v>6150</v>
      </c>
      <c r="D7" s="36">
        <v>5554</v>
      </c>
      <c r="E7" s="35">
        <f t="shared" si="0"/>
        <v>4655</v>
      </c>
      <c r="F7" s="36">
        <f t="shared" si="0"/>
        <v>4008</v>
      </c>
      <c r="G7" s="37">
        <v>1495</v>
      </c>
      <c r="H7" s="38">
        <v>1546</v>
      </c>
      <c r="I7" s="39">
        <f t="shared" ref="I7:J7" si="1">G7/C7</f>
        <v>0.24308943089430896</v>
      </c>
      <c r="J7" s="40">
        <f t="shared" si="1"/>
        <v>0.27835794022326249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38</v>
      </c>
      <c r="B8" s="78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1507</v>
      </c>
      <c r="O8" s="45"/>
      <c r="P8" s="46"/>
      <c r="Q8" s="68"/>
      <c r="R8" s="73"/>
    </row>
    <row r="9" spans="1:21" ht="20.100000000000001" customHeight="1" x14ac:dyDescent="0.25">
      <c r="A9" s="80" t="s">
        <v>39</v>
      </c>
      <c r="B9" s="78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1478</v>
      </c>
      <c r="O9" s="45"/>
      <c r="P9" s="46"/>
      <c r="Q9" s="68"/>
      <c r="R9" s="73"/>
    </row>
    <row r="10" spans="1:21" ht="20.100000000000001" customHeight="1" x14ac:dyDescent="0.25">
      <c r="A10" s="80" t="s">
        <v>40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>
        <v>389</v>
      </c>
      <c r="Q10" s="68"/>
      <c r="R10" s="73"/>
    </row>
    <row r="11" spans="1:21" ht="20.100000000000001" customHeight="1" thickBot="1" x14ac:dyDescent="0.3">
      <c r="A11" s="90" t="s">
        <v>41</v>
      </c>
      <c r="B11" s="91" t="s">
        <v>47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75</v>
      </c>
      <c r="P11" s="59">
        <v>69</v>
      </c>
      <c r="Q11" s="68"/>
      <c r="R11" s="73"/>
    </row>
    <row r="12" spans="1:21" ht="20.100000000000001" customHeight="1" thickBot="1" x14ac:dyDescent="0.3">
      <c r="A12" s="192" t="s">
        <v>27</v>
      </c>
      <c r="B12" s="193"/>
      <c r="C12" s="81">
        <f t="shared" ref="C12:H12" si="2">SUM(C6:C11)</f>
        <v>12900</v>
      </c>
      <c r="D12" s="82">
        <f t="shared" si="2"/>
        <v>12175</v>
      </c>
      <c r="E12" s="81">
        <f t="shared" si="2"/>
        <v>9450</v>
      </c>
      <c r="F12" s="82">
        <f t="shared" si="2"/>
        <v>8635</v>
      </c>
      <c r="G12" s="83">
        <f t="shared" si="2"/>
        <v>3450</v>
      </c>
      <c r="H12" s="84">
        <f t="shared" si="2"/>
        <v>3540</v>
      </c>
      <c r="I12" s="85"/>
      <c r="J12" s="86"/>
      <c r="K12" s="83">
        <f t="shared" ref="K12:P12" si="3">SUM(K6:K11)</f>
        <v>0</v>
      </c>
      <c r="L12" s="84">
        <f t="shared" si="3"/>
        <v>0</v>
      </c>
      <c r="M12" s="116">
        <f t="shared" si="3"/>
        <v>3000</v>
      </c>
      <c r="N12" s="87">
        <f t="shared" si="3"/>
        <v>2985</v>
      </c>
      <c r="O12" s="88">
        <f t="shared" si="3"/>
        <v>450</v>
      </c>
      <c r="P12" s="89">
        <f t="shared" si="3"/>
        <v>458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28</v>
      </c>
      <c r="B14" s="98"/>
      <c r="C14" s="98"/>
      <c r="D14" s="98"/>
      <c r="F14" s="160" t="s">
        <v>10</v>
      </c>
      <c r="G14" s="161"/>
      <c r="H14" s="134" t="s">
        <v>31</v>
      </c>
      <c r="I14" s="135"/>
      <c r="J14" s="136"/>
      <c r="L14" s="110" t="s">
        <v>33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2" t="s">
        <v>27</v>
      </c>
      <c r="B15" s="153"/>
      <c r="C15" s="101" t="s">
        <v>7</v>
      </c>
      <c r="D15" s="102" t="s">
        <v>8</v>
      </c>
      <c r="F15" s="162"/>
      <c r="G15" s="163"/>
      <c r="H15" s="137"/>
      <c r="I15" s="138"/>
      <c r="J15" s="139"/>
      <c r="L15" s="131" t="s">
        <v>36</v>
      </c>
      <c r="M15" s="131"/>
      <c r="N15" s="131"/>
      <c r="O15" s="131"/>
      <c r="P15" s="113">
        <f>IF(R14=TRUE, 1, 0)</f>
        <v>1</v>
      </c>
    </row>
    <row r="16" spans="1:21" ht="18.75" customHeight="1" x14ac:dyDescent="0.25">
      <c r="A16" s="154" t="s">
        <v>30</v>
      </c>
      <c r="B16" s="155"/>
      <c r="C16" s="103">
        <f>G12+K12</f>
        <v>3450</v>
      </c>
      <c r="D16" s="104">
        <f>H12+L12</f>
        <v>3540</v>
      </c>
      <c r="F16" s="201" t="s">
        <v>11</v>
      </c>
      <c r="G16" s="202"/>
      <c r="H16" s="143">
        <v>3.0000000000000001E-3</v>
      </c>
      <c r="I16" s="144"/>
      <c r="J16" s="145"/>
      <c r="L16" s="132"/>
      <c r="M16" s="132"/>
      <c r="N16" s="132"/>
      <c r="O16" s="132"/>
      <c r="P16" s="115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6" t="s">
        <v>29</v>
      </c>
      <c r="B17" s="157"/>
      <c r="C17" s="107">
        <f>M12+O12</f>
        <v>3450</v>
      </c>
      <c r="D17" s="108">
        <f>N12+P12</f>
        <v>3443</v>
      </c>
      <c r="F17" s="203" t="s">
        <v>12</v>
      </c>
      <c r="G17" s="204"/>
      <c r="H17" s="146">
        <v>3.5000000000000001E-3</v>
      </c>
      <c r="I17" s="147"/>
      <c r="J17" s="148"/>
      <c r="L17" s="133" t="s">
        <v>34</v>
      </c>
      <c r="M17" s="133"/>
      <c r="N17" s="133"/>
      <c r="O17" s="133"/>
      <c r="P17" s="114">
        <f>IF(R16=TRUE, 1, 0)</f>
        <v>1</v>
      </c>
    </row>
    <row r="18" spans="1:18" ht="18.75" customHeight="1" thickBot="1" x14ac:dyDescent="0.35">
      <c r="A18" s="158" t="s">
        <v>16</v>
      </c>
      <c r="B18" s="159"/>
      <c r="C18" s="105">
        <f>C16-C17</f>
        <v>0</v>
      </c>
      <c r="D18" s="106">
        <f>D16-D17</f>
        <v>97</v>
      </c>
      <c r="F18" s="164" t="s">
        <v>13</v>
      </c>
      <c r="G18" s="165"/>
      <c r="H18" s="149">
        <v>2E-3</v>
      </c>
      <c r="I18" s="150"/>
      <c r="J18" s="151"/>
      <c r="L18" s="132"/>
      <c r="M18" s="132"/>
      <c r="N18" s="132"/>
      <c r="O18" s="132"/>
      <c r="P18" s="115"/>
      <c r="R18" s="1" t="b">
        <f>AND(H19&gt;=-0.02, H19&lt;=0.02)</f>
        <v>1</v>
      </c>
    </row>
    <row r="19" spans="1:18" ht="16.5" customHeight="1" thickBot="1" x14ac:dyDescent="0.3">
      <c r="F19" s="217" t="s">
        <v>14</v>
      </c>
      <c r="G19" s="218"/>
      <c r="H19" s="140">
        <f>AVERAGE(H16:J18)</f>
        <v>2.8333333333333335E-3</v>
      </c>
      <c r="I19" s="141"/>
      <c r="J19" s="142"/>
      <c r="L19" s="129" t="s">
        <v>35</v>
      </c>
      <c r="M19" s="129"/>
      <c r="N19" s="129"/>
      <c r="O19" s="129"/>
      <c r="P19" s="109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9"/>
      <c r="M20" s="129"/>
      <c r="N20" s="129"/>
      <c r="O20" s="12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4"/>
    </row>
    <row r="24" spans="1:18" ht="20.100000000000001" customHeigh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74"/>
    </row>
    <row r="25" spans="1:18" ht="20.100000000000001" customHeight="1" thickBot="1" x14ac:dyDescent="0.3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4" t="s">
        <v>17</v>
      </c>
      <c r="B28" s="215"/>
      <c r="C28" s="215"/>
      <c r="D28" s="215"/>
      <c r="E28" s="215"/>
      <c r="F28" s="21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2" customHeight="1" thickBot="1" x14ac:dyDescent="0.3">
      <c r="A29" s="5" t="s">
        <v>6</v>
      </c>
      <c r="B29" s="169" t="s">
        <v>22</v>
      </c>
      <c r="C29" s="170"/>
      <c r="D29" s="171" t="s">
        <v>21</v>
      </c>
      <c r="E29" s="172"/>
      <c r="F29" s="172"/>
      <c r="G29" s="173"/>
      <c r="H29" s="171" t="s">
        <v>18</v>
      </c>
      <c r="I29" s="173"/>
      <c r="J29" s="172" t="s">
        <v>19</v>
      </c>
      <c r="K29" s="172"/>
      <c r="L29" s="200" t="s">
        <v>3</v>
      </c>
      <c r="M29" s="200"/>
      <c r="N29" s="196" t="s">
        <v>4</v>
      </c>
      <c r="O29" s="197"/>
      <c r="P29" s="65" t="s">
        <v>20</v>
      </c>
    </row>
    <row r="30" spans="1:18" ht="18.75" customHeight="1" thickBot="1" x14ac:dyDescent="0.3">
      <c r="A30" s="66" t="s">
        <v>23</v>
      </c>
      <c r="B30" s="167"/>
      <c r="C30" s="168"/>
      <c r="D30" s="174"/>
      <c r="E30" s="175"/>
      <c r="F30" s="175"/>
      <c r="G30" s="176"/>
      <c r="H30" s="174"/>
      <c r="I30" s="176"/>
      <c r="J30" s="180"/>
      <c r="K30" s="181"/>
      <c r="L30" s="178"/>
      <c r="M30" s="179"/>
      <c r="N30" s="198"/>
      <c r="O30" s="199"/>
      <c r="P30" s="64">
        <f t="shared" ref="P30:P38" si="4">L30-N30</f>
        <v>0</v>
      </c>
    </row>
    <row r="31" spans="1:18" ht="18.75" customHeight="1" thickBot="1" x14ac:dyDescent="0.3">
      <c r="A31" s="67" t="s">
        <v>23</v>
      </c>
      <c r="B31" s="166"/>
      <c r="C31" s="166"/>
      <c r="D31" s="121"/>
      <c r="E31" s="122"/>
      <c r="F31" s="122"/>
      <c r="G31" s="123"/>
      <c r="H31" s="121"/>
      <c r="I31" s="123"/>
      <c r="J31" s="194"/>
      <c r="K31" s="195"/>
      <c r="L31" s="178"/>
      <c r="M31" s="179"/>
      <c r="N31" s="198"/>
      <c r="O31" s="199"/>
      <c r="P31" s="64">
        <f t="shared" si="4"/>
        <v>0</v>
      </c>
    </row>
    <row r="32" spans="1:18" ht="19.2" customHeight="1" thickBot="1" x14ac:dyDescent="0.3">
      <c r="A32" s="67" t="s">
        <v>23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77"/>
      <c r="L32" s="124"/>
      <c r="M32" s="125"/>
      <c r="N32" s="117"/>
      <c r="O32" s="118"/>
      <c r="P32" s="64">
        <f t="shared" si="4"/>
        <v>0</v>
      </c>
    </row>
    <row r="33" spans="1:16" ht="19.5" customHeight="1" thickBot="1" x14ac:dyDescent="0.3">
      <c r="A33" s="66" t="s">
        <v>23</v>
      </c>
      <c r="B33" s="126"/>
      <c r="C33" s="127"/>
      <c r="D33" s="119"/>
      <c r="E33" s="128"/>
      <c r="F33" s="128"/>
      <c r="G33" s="120"/>
      <c r="H33" s="119"/>
      <c r="I33" s="120"/>
      <c r="J33" s="119"/>
      <c r="K33" s="120"/>
      <c r="L33" s="124"/>
      <c r="M33" s="125"/>
      <c r="N33" s="117"/>
      <c r="O33" s="118"/>
      <c r="P33" s="64">
        <f t="shared" si="4"/>
        <v>0</v>
      </c>
    </row>
    <row r="34" spans="1:16" ht="19.5" customHeight="1" thickBot="1" x14ac:dyDescent="0.3">
      <c r="A34" s="67" t="s">
        <v>23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64">
        <f t="shared" si="4"/>
        <v>0</v>
      </c>
    </row>
    <row r="35" spans="1:16" ht="19.5" customHeight="1" thickBot="1" x14ac:dyDescent="0.3">
      <c r="A35" s="67" t="s">
        <v>23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4"/>
        <v>0</v>
      </c>
    </row>
    <row r="36" spans="1:16" ht="19.5" customHeight="1" thickBot="1" x14ac:dyDescent="0.3">
      <c r="A36" s="66" t="s">
        <v>23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4"/>
        <v>0</v>
      </c>
    </row>
    <row r="37" spans="1:16" ht="19.5" customHeight="1" thickBot="1" x14ac:dyDescent="0.3">
      <c r="A37" s="67" t="s">
        <v>23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4"/>
        <v>0</v>
      </c>
    </row>
    <row r="38" spans="1:16" ht="18.75" customHeight="1" x14ac:dyDescent="0.25">
      <c r="A38" s="67" t="s">
        <v>23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F4B2AF-0D42-46F8-9637-ED0AF671C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2017-11-15T17:23:59Z</cp:lastPrinted>
  <dcterms:created xsi:type="dcterms:W3CDTF">2015-11-16T19:09:52Z</dcterms:created>
  <dcterms:modified xsi:type="dcterms:W3CDTF">2024-03-13T16:27:31Z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