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ura Sushi/PHILADELPHIA, PA/"/>
    </mc:Choice>
  </mc:AlternateContent>
  <xr:revisionPtr revIDLastSave="47" documentId="13_ncr:1_{B888774D-3C83-41B9-8B1C-1CD895A9BF91}" xr6:coauthVersionLast="47" xr6:coauthVersionMax="47" xr10:uidLastSave="{1C22C9BD-6F7E-40E3-A383-4F3D92C28CC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<sst xmlns="http://schemas.openxmlformats.org/spreadsheetml/2006/main" count="84" uniqueCount="53">
  <si>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</si>
  <si>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</si>
  <si>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</si>
  <si>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</si>
  <si>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</si>
  <si>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</si>
  <si>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</si>
  <si>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</si>
  <si>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</si>
  <si>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</si>
  <si>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</si>
  <si>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</si>
  <si>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</si>
  <si>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</si>
  <si>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</si>
  <si>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</si>
  <si>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</si>
  <si>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</si>
  <si>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</si>
  <si>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</si>
  <si>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</si>
  <si>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</si>
  <si>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</si>
  <si>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</si>
  <si>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</si>
  <si>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</si>
  <si>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</si>
  <si>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</si>
  <si>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</si>
  <si>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</si>
  <si>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</si>
  <si>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</si>
  <si>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</si>
  <si>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</si>
  <si>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</si>
  <si>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</si>
  <si>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</si>
  <si>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</si>
  <si>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</si>
  <si>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</si>
  <si>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</si>
  <si>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</si>
  <si>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</si>
  <si>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</si>
  <si>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</si>
  <si>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KEF-1</t>
  </si>
  <si>
    <t>KEF-2</t>
  </si>
  <si>
    <t>KITCHEN</t>
  </si>
  <si>
    <t>2ND FLOOR</t>
  </si>
  <si>
    <t>1ST FLOOR</t>
  </si>
  <si>
    <t>CELLAR</t>
  </si>
  <si>
    <t>HOOD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</si>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</sst>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3" zoomScale="80" zoomScaleNormal="55" zoomScaleSheetLayoutView="80" workbookViewId="0">
      <selection activeCell="B14" sqref="B14:B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29</v>
      </c>
      <c r="J4" s="183"/>
      <c r="K4" s="188" t="s">
        <v>3</v>
      </c>
      <c r="L4" s="189"/>
      <c r="M4" s="186" t="s">
        <v>4</v>
      </c>
      <c r="N4" s="187"/>
      <c r="O4" s="186" t="s">
        <v>42</v>
      </c>
      <c r="P4" s="187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thickBot="1" x14ac:dyDescent="0.3">
      <c r="A6" s="74" t="s">
        <v>43</v>
      </c>
      <c r="B6" s="72" t="s">
        <v>47</v>
      </c>
      <c r="C6" s="23">
        <v>1860</v>
      </c>
      <c r="D6" s="24"/>
      <c r="E6" s="23">
        <f t="shared" ref="E6:F7" si="0">C6-G6</f>
        <v>0</v>
      </c>
      <c r="F6" s="24">
        <f t="shared" si="0"/>
        <v>0</v>
      </c>
      <c r="G6" s="25">
        <v>1860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4" t="s">
        <v>44</v>
      </c>
      <c r="B7" s="72" t="s">
        <v>47</v>
      </c>
      <c r="C7" s="35">
        <v>1240</v>
      </c>
      <c r="D7" s="36"/>
      <c r="E7" s="35">
        <f t="shared" si="0"/>
        <v>0</v>
      </c>
      <c r="F7" s="36">
        <f t="shared" si="0"/>
        <v>0</v>
      </c>
      <c r="G7" s="37">
        <v>1240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25</v>
      </c>
      <c r="B8" s="73" t="s">
        <v>48</v>
      </c>
      <c r="C8" s="35">
        <v>5000</v>
      </c>
      <c r="D8" s="36"/>
      <c r="E8" s="35">
        <f t="shared" ref="E8:E11" si="2">C8-G8</f>
        <v>4300</v>
      </c>
      <c r="F8" s="36">
        <f t="shared" ref="F8:F11" si="3">D8-H8</f>
        <v>0</v>
      </c>
      <c r="G8" s="37">
        <v>700</v>
      </c>
      <c r="H8" s="38"/>
      <c r="I8" s="39">
        <f t="shared" ref="I8:I9" si="4">G8/C8</f>
        <v>0.14000000000000001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26</v>
      </c>
      <c r="B9" s="73" t="s">
        <v>49</v>
      </c>
      <c r="C9" s="35">
        <v>4000</v>
      </c>
      <c r="D9" s="36"/>
      <c r="E9" s="35">
        <f t="shared" si="2"/>
        <v>3050</v>
      </c>
      <c r="F9" s="36">
        <f t="shared" si="3"/>
        <v>0</v>
      </c>
      <c r="G9" s="37">
        <v>950</v>
      </c>
      <c r="H9" s="38"/>
      <c r="I9" s="39">
        <f t="shared" si="4"/>
        <v>0.23749999999999999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75" t="s">
        <v>30</v>
      </c>
      <c r="B10" s="103" t="s">
        <v>50</v>
      </c>
      <c r="C10" s="114">
        <v>2000</v>
      </c>
      <c r="D10" s="115"/>
      <c r="E10" s="114">
        <f t="shared" si="2"/>
        <v>1550</v>
      </c>
      <c r="F10" s="115">
        <f t="shared" si="3"/>
        <v>0</v>
      </c>
      <c r="G10" s="104">
        <v>450</v>
      </c>
      <c r="H10" s="105"/>
      <c r="I10" s="106">
        <f>G10/C10</f>
        <v>0.22500000000000001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x14ac:dyDescent="0.25">
      <c r="A11" s="75" t="s">
        <v>31</v>
      </c>
      <c r="B11" s="73" t="s">
        <v>49</v>
      </c>
      <c r="C11" s="35">
        <v>4000</v>
      </c>
      <c r="D11" s="36"/>
      <c r="E11" s="35">
        <f t="shared" si="2"/>
        <v>3050</v>
      </c>
      <c r="F11" s="36">
        <f t="shared" si="3"/>
        <v>0</v>
      </c>
      <c r="G11" s="37">
        <v>950</v>
      </c>
      <c r="H11" s="38"/>
      <c r="I11" s="39">
        <f t="shared" ref="I11" si="6">G11/C11</f>
        <v>0.23749999999999999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3"/>
      <c r="R11" s="68"/>
    </row>
    <row r="12" spans="1:18" ht="20.100000000000001" customHeight="1" x14ac:dyDescent="0.25">
      <c r="A12" s="75" t="s">
        <v>45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2260</v>
      </c>
      <c r="N12" s="51"/>
      <c r="O12" s="45"/>
      <c r="P12" s="46"/>
      <c r="Q12" s="63"/>
      <c r="R12" s="68"/>
    </row>
    <row r="13" spans="1:18" ht="20.100000000000001" customHeight="1" x14ac:dyDescent="0.25">
      <c r="A13" s="75" t="s">
        <v>46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1550</v>
      </c>
      <c r="N13" s="51"/>
      <c r="O13" s="45"/>
      <c r="P13" s="46"/>
      <c r="Q13" s="63"/>
      <c r="R13" s="68"/>
    </row>
    <row r="14" spans="1:18" ht="20.100000000000001" customHeight="1" x14ac:dyDescent="0.25">
      <c r="A14" s="75" t="s">
        <v>10</v>
      </c>
      <c r="B14" s="73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166</v>
      </c>
      <c r="P14" s="53"/>
      <c r="Q14" s="63"/>
      <c r="R14" s="68"/>
    </row>
    <row r="15" spans="1:18" ht="20.100000000000001" customHeight="1" x14ac:dyDescent="0.25">
      <c r="A15" s="75" t="s">
        <v>27</v>
      </c>
      <c r="B15" s="73" t="s">
        <v>52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166</v>
      </c>
      <c r="P15" s="53"/>
      <c r="Q15" s="63"/>
      <c r="R15" s="68"/>
    </row>
    <row r="16" spans="1:18" ht="20.100000000000001" customHeight="1" thickBot="1" x14ac:dyDescent="0.3">
      <c r="A16" s="75" t="s">
        <v>28</v>
      </c>
      <c r="B16" s="73" t="s">
        <v>52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>
        <v>403</v>
      </c>
      <c r="P16" s="53"/>
      <c r="Q16" s="63"/>
      <c r="R16" s="68"/>
    </row>
    <row r="17" spans="1:21" ht="20.100000000000001" customHeight="1" thickBot="1" x14ac:dyDescent="0.3">
      <c r="A17" s="192" t="s">
        <v>32</v>
      </c>
      <c r="B17" s="193"/>
      <c r="C17" s="76">
        <f>SUM(C6:C16)</f>
        <v>18100</v>
      </c>
      <c r="D17" s="77">
        <f>SUM(D6:D16)</f>
        <v>0</v>
      </c>
      <c r="E17" s="76">
        <f>SUM(E6:E16)</f>
        <v>11950</v>
      </c>
      <c r="F17" s="77">
        <f>SUM(F6:F16)</f>
        <v>0</v>
      </c>
      <c r="G17" s="78">
        <f>SUM(G6:G16)</f>
        <v>6150</v>
      </c>
      <c r="H17" s="79">
        <f>SUM(H6:H16)</f>
        <v>0</v>
      </c>
      <c r="I17" s="80"/>
      <c r="J17" s="81"/>
      <c r="K17" s="78">
        <f>SUM(K6:K16)</f>
        <v>0</v>
      </c>
      <c r="L17" s="79">
        <f>SUM(L6:L16)</f>
        <v>0</v>
      </c>
      <c r="M17" s="116">
        <f>SUM(M6:M16)</f>
        <v>3810</v>
      </c>
      <c r="N17" s="82">
        <f>SUM(N6:N16)</f>
        <v>0</v>
      </c>
      <c r="O17" s="83">
        <f>SUM(O6:O16)</f>
        <v>735</v>
      </c>
      <c r="P17" s="84">
        <f>SUM(P6:P16)</f>
        <v>0</v>
      </c>
      <c r="Q17" s="54"/>
      <c r="R17" s="68"/>
    </row>
    <row r="18" spans="1:21" ht="20.100000000000001" customHeight="1" thickBot="1" x14ac:dyDescent="0.3">
      <c r="A18" s="65"/>
      <c r="B18" s="55"/>
      <c r="C18" s="55"/>
      <c r="D18" s="55"/>
      <c r="E18" s="55"/>
      <c r="F18" s="66"/>
      <c r="G18" s="66"/>
      <c r="H18" s="71"/>
      <c r="I18" s="71"/>
      <c r="J18" s="66"/>
      <c r="K18" s="66"/>
      <c r="L18" s="67"/>
      <c r="M18" s="67"/>
      <c r="N18" s="67"/>
      <c r="O18" s="67"/>
      <c r="P18" s="54"/>
      <c r="Q18" s="68"/>
    </row>
    <row r="19" spans="1:21" ht="20.100000000000001" customHeight="1" thickBot="1" x14ac:dyDescent="0.3">
      <c r="A19" s="98" t="s">
        <v>33</v>
      </c>
      <c r="B19" s="85"/>
      <c r="C19" s="85"/>
      <c r="D19" s="85"/>
      <c r="F19" s="160" t="s">
        <v>11</v>
      </c>
      <c r="G19" s="161"/>
      <c r="H19" s="134" t="s">
        <v>36</v>
      </c>
      <c r="I19" s="135"/>
      <c r="J19" s="136"/>
      <c r="L19" s="97" t="s">
        <v>38</v>
      </c>
      <c r="M19" s="86"/>
      <c r="N19" s="86"/>
      <c r="O19" s="86"/>
      <c r="P19" s="8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52" t="s">
        <v>32</v>
      </c>
      <c r="B20" s="153"/>
      <c r="C20" s="88" t="s">
        <v>7</v>
      </c>
      <c r="D20" s="89" t="s">
        <v>8</v>
      </c>
      <c r="F20" s="162"/>
      <c r="G20" s="163"/>
      <c r="H20" s="137"/>
      <c r="I20" s="138"/>
      <c r="J20" s="139"/>
      <c r="L20" s="131" t="s">
        <v>41</v>
      </c>
      <c r="M20" s="131"/>
      <c r="N20" s="131"/>
      <c r="O20" s="131"/>
      <c r="P20" s="100">
        <f>IF(R19=TRUE, 1, 0)</f>
        <v>1</v>
      </c>
    </row>
    <row r="21" spans="1:21" ht="18.75" customHeight="1" x14ac:dyDescent="0.25">
      <c r="A21" s="154" t="s">
        <v>35</v>
      </c>
      <c r="B21" s="155"/>
      <c r="C21" s="90">
        <f>G17+K17</f>
        <v>6150</v>
      </c>
      <c r="D21" s="91">
        <f>H17+L17</f>
        <v>0</v>
      </c>
      <c r="F21" s="201" t="s">
        <v>12</v>
      </c>
      <c r="G21" s="202"/>
      <c r="H21" s="143"/>
      <c r="I21" s="144"/>
      <c r="J21" s="145"/>
      <c r="L21" s="132"/>
      <c r="M21" s="132"/>
      <c r="N21" s="132"/>
      <c r="O21" s="132"/>
      <c r="P21" s="10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56" t="s">
        <v>34</v>
      </c>
      <c r="B22" s="157"/>
      <c r="C22" s="94">
        <f>M17+O17</f>
        <v>4545</v>
      </c>
      <c r="D22" s="95">
        <f>N17+P17</f>
        <v>0</v>
      </c>
      <c r="F22" s="203" t="s">
        <v>13</v>
      </c>
      <c r="G22" s="204"/>
      <c r="H22" s="146"/>
      <c r="I22" s="147"/>
      <c r="J22" s="148"/>
      <c r="L22" s="133" t="s">
        <v>39</v>
      </c>
      <c r="M22" s="133"/>
      <c r="N22" s="133"/>
      <c r="O22" s="133"/>
      <c r="P22" s="101" t="e">
        <f>IF(R21=TRUE, 1, 0)</f>
        <v>#DIV/0!</v>
      </c>
    </row>
    <row r="23" spans="1:21" ht="18.75" customHeight="1" thickBot="1" x14ac:dyDescent="0.35">
      <c r="A23" s="158" t="s">
        <v>17</v>
      </c>
      <c r="B23" s="159"/>
      <c r="C23" s="92">
        <f>C21-C22</f>
        <v>1605</v>
      </c>
      <c r="D23" s="93">
        <f>D21-D22</f>
        <v>0</v>
      </c>
      <c r="F23" s="164" t="s">
        <v>14</v>
      </c>
      <c r="G23" s="165"/>
      <c r="H23" s="149"/>
      <c r="I23" s="150"/>
      <c r="J23" s="151"/>
      <c r="L23" s="132"/>
      <c r="M23" s="132"/>
      <c r="N23" s="132"/>
      <c r="O23" s="132"/>
      <c r="P23" s="102"/>
      <c r="R23" s="1" t="e">
        <f>AND(H24&gt;=-0.02, H24&lt;=0.02)</f>
        <v>#DIV/0!</v>
      </c>
    </row>
    <row r="24" spans="1:21" ht="16.5" customHeight="1" thickBot="1" x14ac:dyDescent="0.3">
      <c r="F24" s="217" t="s">
        <v>15</v>
      </c>
      <c r="G24" s="218"/>
      <c r="H24" s="140" t="e">
        <f>AVERAGE(H21:J23)</f>
        <v>#DIV/0!</v>
      </c>
      <c r="I24" s="141"/>
      <c r="J24" s="142"/>
      <c r="L24" s="129" t="s">
        <v>40</v>
      </c>
      <c r="M24" s="129"/>
      <c r="N24" s="129"/>
      <c r="O24" s="129"/>
      <c r="P24" s="96" t="e">
        <f>IF(R23=TRUE, 1, 0)</f>
        <v>#DIV/0!</v>
      </c>
    </row>
    <row r="25" spans="1:21" ht="13.6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29"/>
      <c r="M25" s="129"/>
      <c r="N25" s="129"/>
      <c r="O25" s="129"/>
      <c r="P25" s="99"/>
    </row>
    <row r="26" spans="1:21" ht="13.6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3.5" customHeight="1" thickBot="1" x14ac:dyDescent="0.3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05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7"/>
      <c r="Q28" s="69"/>
    </row>
    <row r="29" spans="1:21" ht="20.100000000000001" customHeight="1" x14ac:dyDescent="0.25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  <c r="Q29" s="69"/>
    </row>
    <row r="30" spans="1:21" ht="20.100000000000001" customHeight="1" thickBot="1" x14ac:dyDescent="0.3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3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4" t="s">
        <v>18</v>
      </c>
      <c r="B33" s="215"/>
      <c r="C33" s="215"/>
      <c r="D33" s="215"/>
      <c r="E33" s="215"/>
      <c r="F33" s="216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69" t="s">
        <v>23</v>
      </c>
      <c r="C34" s="170"/>
      <c r="D34" s="171" t="s">
        <v>22</v>
      </c>
      <c r="E34" s="172"/>
      <c r="F34" s="172"/>
      <c r="G34" s="173"/>
      <c r="H34" s="171" t="s">
        <v>19</v>
      </c>
      <c r="I34" s="173"/>
      <c r="J34" s="172" t="s">
        <v>20</v>
      </c>
      <c r="K34" s="172"/>
      <c r="L34" s="200" t="s">
        <v>3</v>
      </c>
      <c r="M34" s="200"/>
      <c r="N34" s="196" t="s">
        <v>4</v>
      </c>
      <c r="O34" s="197"/>
      <c r="P34" s="60" t="s">
        <v>21</v>
      </c>
    </row>
    <row r="35" spans="1:17" ht="18.75" customHeight="1" thickBot="1" x14ac:dyDescent="0.3">
      <c r="A35" s="61" t="s">
        <v>24</v>
      </c>
      <c r="B35" s="167"/>
      <c r="C35" s="168"/>
      <c r="D35" s="174"/>
      <c r="E35" s="175"/>
      <c r="F35" s="175"/>
      <c r="G35" s="176"/>
      <c r="H35" s="174"/>
      <c r="I35" s="176"/>
      <c r="J35" s="180"/>
      <c r="K35" s="181"/>
      <c r="L35" s="178"/>
      <c r="M35" s="179"/>
      <c r="N35" s="198"/>
      <c r="O35" s="199"/>
      <c r="P35" s="59">
        <f t="shared" ref="P35:P43" si="8">L35-N35</f>
        <v>0</v>
      </c>
    </row>
    <row r="36" spans="1:17" ht="18.75" customHeight="1" thickBot="1" x14ac:dyDescent="0.3">
      <c r="A36" s="62" t="s">
        <v>24</v>
      </c>
      <c r="B36" s="166"/>
      <c r="C36" s="166"/>
      <c r="D36" s="121"/>
      <c r="E36" s="122"/>
      <c r="F36" s="122"/>
      <c r="G36" s="123"/>
      <c r="H36" s="121"/>
      <c r="I36" s="123"/>
      <c r="J36" s="194"/>
      <c r="K36" s="195"/>
      <c r="L36" s="178"/>
      <c r="M36" s="179"/>
      <c r="N36" s="198"/>
      <c r="O36" s="199"/>
      <c r="P36" s="59">
        <f t="shared" si="8"/>
        <v>0</v>
      </c>
    </row>
    <row r="37" spans="1:17" ht="19.2" customHeight="1" thickBot="1" x14ac:dyDescent="0.3">
      <c r="A37" s="62" t="s">
        <v>24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77"/>
      <c r="L37" s="124"/>
      <c r="M37" s="125"/>
      <c r="N37" s="117"/>
      <c r="O37" s="118"/>
      <c r="P37" s="59">
        <f t="shared" si="8"/>
        <v>0</v>
      </c>
    </row>
    <row r="38" spans="1:17" ht="19.5" customHeight="1" thickBot="1" x14ac:dyDescent="0.3">
      <c r="A38" s="61" t="s">
        <v>24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59">
        <f t="shared" si="8"/>
        <v>0</v>
      </c>
    </row>
    <row r="39" spans="1:17" ht="19.5" customHeight="1" thickBot="1" x14ac:dyDescent="0.3">
      <c r="A39" s="62" t="s">
        <v>24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8"/>
        <v>0</v>
      </c>
    </row>
    <row r="40" spans="1:17" ht="19.5" customHeight="1" thickBot="1" x14ac:dyDescent="0.3">
      <c r="A40" s="62" t="s">
        <v>24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9">
        <f t="shared" si="8"/>
        <v>0</v>
      </c>
    </row>
    <row r="41" spans="1:17" ht="19.5" customHeight="1" thickBot="1" x14ac:dyDescent="0.3">
      <c r="A41" s="61" t="s">
        <v>24</v>
      </c>
      <c r="B41" s="126"/>
      <c r="C41" s="127"/>
      <c r="D41" s="119"/>
      <c r="E41" s="128"/>
      <c r="F41" s="128"/>
      <c r="G41" s="120"/>
      <c r="H41" s="119"/>
      <c r="I41" s="120"/>
      <c r="J41" s="119"/>
      <c r="K41" s="120"/>
      <c r="L41" s="124"/>
      <c r="M41" s="125"/>
      <c r="N41" s="117"/>
      <c r="O41" s="118"/>
      <c r="P41" s="59">
        <f t="shared" si="8"/>
        <v>0</v>
      </c>
    </row>
    <row r="42" spans="1:17" ht="19.5" customHeight="1" thickBot="1" x14ac:dyDescent="0.3">
      <c r="A42" s="62" t="s">
        <v>24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59">
        <f t="shared" si="8"/>
        <v>0</v>
      </c>
    </row>
    <row r="43" spans="1:17" ht="18.75" customHeight="1" x14ac:dyDescent="0.25">
      <c r="A43" s="62" t="s">
        <v>24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9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69BD9-78EB-4E60-A1E1-057A06BE43D0}"/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2024-10-16T18:27:05Z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