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5355/2 PROJECT DOCUMENTS/"/>
    </mc:Choice>
  </mc:AlternateContent>
  <xr:revisionPtr revIDLastSave="229" documentId="13_ncr:1_{1FC2F945-57B0-437C-842E-A47378DB8D59}" xr6:coauthVersionLast="47" xr6:coauthVersionMax="47" xr10:uidLastSave="{88392707-9BEC-42AA-88BD-9B46021982F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<sst xmlns="http://schemas.openxmlformats.org/spreadsheetml/2006/main" count="85" uniqueCount="54">
  <si>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</si>
  <si>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</si>
  <si>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</si>
  <si>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</si>
  <si>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</si>
  <si>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</si>
  <si>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</si>
  <si>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</si>
  <si>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</si>
  <si>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</si>
  <si>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</si>
  <si>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</si>
  <si>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</si>
  <si>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</si>
  <si>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</si>
  <si>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</si>
  <si>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</si>
  <si>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</si>
  <si>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</si>
  <si>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</si>
  <si>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</si>
  <si>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</si>
  <si>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</si>
  <si>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</si>
  <si>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</si>
  <si>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</si>
  <si>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</si>
  <si>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</si>
  <si>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</si>
  <si>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</si>
  <si>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</si>
  <si>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</si>
  <si>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</si>
  <si>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</si>
  <si>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</si>
  <si>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</si>
  <si>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</si>
  <si>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</si>
  <si>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</si>
  <si>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</si>
  <si>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</si>
  <si>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</si>
  <si>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</si>
  <si>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</si>
  <si>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</si>
  <si>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</si>
  <si>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</si>
  <si>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</si>
  <si>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</si>
  <si>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 xml:space="preserve">KITCHEN </t>
  </si>
  <si>
    <t xml:space="preserve">MEAL FULFILLMENT </t>
  </si>
  <si>
    <t xml:space="preserve">DINING </t>
  </si>
  <si>
    <t xml:space="preserve">BOH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</si>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</sst>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Normal="85" zoomScaleSheetLayoutView="100" workbookViewId="0">
      <selection activeCell="E13" sqref="E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6" t="s">
        <v>2</v>
      </c>
      <c r="D4" s="177"/>
      <c r="E4" s="159" t="s">
        <v>3</v>
      </c>
      <c r="F4" s="15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50</v>
      </c>
      <c r="C7" s="35">
        <v>4500</v>
      </c>
      <c r="D7" s="36"/>
      <c r="E7" s="35">
        <f t="shared" si="0"/>
        <v>3525</v>
      </c>
      <c r="F7" s="36">
        <f t="shared" si="0"/>
        <v>0</v>
      </c>
      <c r="G7" s="37">
        <v>975</v>
      </c>
      <c r="H7" s="38"/>
      <c r="I7" s="39">
        <f t="shared" ref="I7:J7" si="1">G7/C7</f>
        <v>0.21666666666666667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52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48</v>
      </c>
      <c r="B10" s="108" t="s">
        <v>53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21" ht="20.149999999999999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21" ht="20.149999999999999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21" ht="20.149999999999999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50">
        <v>360</v>
      </c>
      <c r="P13" s="51"/>
      <c r="Q13" s="61"/>
      <c r="R13" s="66"/>
    </row>
    <row r="14" spans="1:21" ht="20.149999999999999" customHeight="1" thickBot="1" x14ac:dyDescent="0.3">
      <c r="A14" s="186" t="s">
        <v>17</v>
      </c>
      <c r="B14" s="187"/>
      <c r="C14" s="74">
        <f>SUM(C6:C13)</f>
        <v>20925</v>
      </c>
      <c r="D14" s="75">
        <f>SUM(D6:D13)</f>
        <v>0</v>
      </c>
      <c r="E14" s="74">
        <f>SUM(E6:E13)</f>
        <v>16450</v>
      </c>
      <c r="F14" s="75">
        <f>SUM(F6:F13)</f>
        <v>0</v>
      </c>
      <c r="G14" s="76">
        <f>SUM(G6:G13)</f>
        <v>4475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9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18</v>
      </c>
      <c r="B16" s="83"/>
      <c r="C16" s="83"/>
      <c r="D16" s="83"/>
      <c r="F16" s="143" t="s">
        <v>19</v>
      </c>
      <c r="G16" s="144"/>
      <c r="H16" s="117" t="s">
        <v>20</v>
      </c>
      <c r="I16" s="118"/>
      <c r="J16" s="119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17</v>
      </c>
      <c r="B17" s="136"/>
      <c r="C17" s="86" t="s">
        <v>11</v>
      </c>
      <c r="D17" s="87" t="s">
        <v>12</v>
      </c>
      <c r="F17" s="145"/>
      <c r="G17" s="146"/>
      <c r="H17" s="120"/>
      <c r="I17" s="121"/>
      <c r="J17" s="122"/>
      <c r="L17" s="114" t="s">
        <v>22</v>
      </c>
      <c r="M17" s="114"/>
      <c r="N17" s="114"/>
      <c r="O17" s="114"/>
      <c r="P17" s="98">
        <f>IF(R16=TRUE, 1, 0)</f>
        <v>1</v>
      </c>
    </row>
    <row r="18" spans="1:21" ht="18.75" customHeight="1" x14ac:dyDescent="0.35">
      <c r="A18" s="137" t="s">
        <v>23</v>
      </c>
      <c r="B18" s="138"/>
      <c r="C18" s="88">
        <f>G14+K14</f>
        <v>4475</v>
      </c>
      <c r="D18" s="89">
        <f>H14+L14</f>
        <v>0</v>
      </c>
      <c r="F18" s="191" t="s">
        <v>24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9" t="s">
        <v>25</v>
      </c>
      <c r="B19" s="140"/>
      <c r="C19" s="92">
        <f>M14+O14</f>
        <v>3675</v>
      </c>
      <c r="D19" s="93">
        <f>N14+P14</f>
        <v>0</v>
      </c>
      <c r="F19" s="193" t="s">
        <v>26</v>
      </c>
      <c r="G19" s="194"/>
      <c r="H19" s="129"/>
      <c r="I19" s="130"/>
      <c r="J19" s="131"/>
      <c r="L19" s="116" t="s">
        <v>27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4">
      <c r="A20" s="141" t="s">
        <v>28</v>
      </c>
      <c r="B20" s="142"/>
      <c r="C20" s="90">
        <f>C18-C19</f>
        <v>800</v>
      </c>
      <c r="D20" s="91">
        <f>D18-D19</f>
        <v>0</v>
      </c>
      <c r="F20" s="172" t="s">
        <v>29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30</v>
      </c>
      <c r="G21" s="208"/>
      <c r="H21" s="123" t="e">
        <f>AVERAGE(H18:J20)</f>
        <v>#DIV/0!</v>
      </c>
      <c r="I21" s="124"/>
      <c r="J21" s="125"/>
      <c r="L21" s="112" t="s">
        <v>31</v>
      </c>
      <c r="M21" s="112"/>
      <c r="N21" s="112"/>
      <c r="O21" s="112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49999999999999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49999999999999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4" t="s">
        <v>33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3" t="s">
        <v>34</v>
      </c>
      <c r="C31" s="154"/>
      <c r="D31" s="157" t="s">
        <v>35</v>
      </c>
      <c r="E31" s="158"/>
      <c r="F31" s="158"/>
      <c r="G31" s="159"/>
      <c r="H31" s="157" t="s">
        <v>36</v>
      </c>
      <c r="I31" s="159"/>
      <c r="J31" s="158" t="s">
        <v>37</v>
      </c>
      <c r="K31" s="158"/>
      <c r="L31" s="190" t="s">
        <v>6</v>
      </c>
      <c r="M31" s="190"/>
      <c r="N31" s="188" t="s">
        <v>7</v>
      </c>
      <c r="O31" s="189"/>
      <c r="P31" s="58" t="s">
        <v>38</v>
      </c>
    </row>
    <row r="32" spans="1:21" ht="18.75" customHeight="1" thickBot="1" x14ac:dyDescent="0.3">
      <c r="A32" s="59" t="s">
        <v>39</v>
      </c>
      <c r="B32" s="151" t="s">
        <v>40</v>
      </c>
      <c r="C32" s="152"/>
      <c r="D32" s="160"/>
      <c r="E32" s="161"/>
      <c r="F32" s="161"/>
      <c r="G32" s="162"/>
      <c r="H32" s="160" t="s">
        <v>41</v>
      </c>
      <c r="I32" s="162"/>
      <c r="J32" s="166" t="s">
        <v>41</v>
      </c>
      <c r="K32" s="167"/>
      <c r="L32" s="164">
        <v>0</v>
      </c>
      <c r="M32" s="165"/>
      <c r="N32" s="184">
        <v>1080</v>
      </c>
      <c r="O32" s="185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50" t="s">
        <v>40</v>
      </c>
      <c r="C33" s="150"/>
      <c r="D33" s="147"/>
      <c r="E33" s="148"/>
      <c r="F33" s="148"/>
      <c r="G33" s="149"/>
      <c r="H33" s="147" t="s">
        <v>41</v>
      </c>
      <c r="I33" s="149"/>
      <c r="J33" s="170" t="s">
        <v>41</v>
      </c>
      <c r="K33" s="171"/>
      <c r="L33" s="164">
        <v>0</v>
      </c>
      <c r="M33" s="165"/>
      <c r="N33" s="184">
        <v>832</v>
      </c>
      <c r="O33" s="185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50" t="s">
        <v>40</v>
      </c>
      <c r="C34" s="150"/>
      <c r="D34" s="147"/>
      <c r="E34" s="148"/>
      <c r="F34" s="148"/>
      <c r="G34" s="149"/>
      <c r="H34" s="147" t="s">
        <v>41</v>
      </c>
      <c r="I34" s="149"/>
      <c r="J34" s="170" t="s">
        <v>41</v>
      </c>
      <c r="K34" s="171"/>
      <c r="L34" s="164">
        <v>0</v>
      </c>
      <c r="M34" s="165"/>
      <c r="N34" s="184">
        <v>701</v>
      </c>
      <c r="O34" s="185"/>
      <c r="P34" s="57">
        <f t="shared" si="8"/>
        <v>-701</v>
      </c>
    </row>
    <row r="35" spans="1:16" ht="19.149999999999999" customHeight="1" x14ac:dyDescent="0.25">
      <c r="A35" s="60" t="s">
        <v>39</v>
      </c>
      <c r="B35" s="155" t="s">
        <v>40</v>
      </c>
      <c r="C35" s="156"/>
      <c r="D35" s="147"/>
      <c r="E35" s="148"/>
      <c r="F35" s="148"/>
      <c r="G35" s="149"/>
      <c r="H35" s="147" t="s">
        <v>41</v>
      </c>
      <c r="I35" s="149"/>
      <c r="J35" s="147" t="s">
        <v>41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2026-03-24T18:49:43Z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