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yle\Downloads\"/>
    </mc:Choice>
  </mc:AlternateContent>
  <xr:revisionPtr revIDLastSave="0" documentId="8_{64CA2D04-E923-4EDE-AD29-67021D8FC4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E8" i="1"/>
  <c r="F8" i="1"/>
  <c r="I8" i="1"/>
  <c r="J8" i="1"/>
  <c r="E9" i="1"/>
  <c r="F9" i="1"/>
  <c r="I9" i="1"/>
  <c r="J9" i="1"/>
  <c r="E11" i="1"/>
  <c r="F11" i="1"/>
  <c r="I11" i="1"/>
  <c r="J11" i="1"/>
  <c r="P38" i="1" l="1"/>
  <c r="P39" i="1"/>
  <c r="P40" i="1"/>
  <c r="P41" i="1"/>
  <c r="P42" i="1"/>
  <c r="P43" i="1"/>
  <c r="P17" i="1" l="1"/>
  <c r="O17" i="1"/>
  <c r="N17" i="1"/>
  <c r="M17" i="1"/>
  <c r="L17" i="1"/>
  <c r="K17" i="1"/>
  <c r="H17" i="1"/>
  <c r="G17" i="1"/>
  <c r="D17" i="1"/>
  <c r="C17" i="1"/>
  <c r="H24" i="1" l="1"/>
  <c r="P37" i="1"/>
  <c r="P36" i="1"/>
  <c r="P35" i="1"/>
  <c r="T21" i="1" l="1"/>
  <c r="R23" i="1"/>
  <c r="P24" i="1" s="1"/>
  <c r="D22" i="1" l="1"/>
  <c r="C22" i="1"/>
  <c r="D21" i="1"/>
  <c r="C21" i="1"/>
  <c r="C23" i="1" l="1"/>
  <c r="T19" i="1" s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E17" i="1" l="1"/>
  <c r="F17" i="1"/>
</calcChain>
</file>

<file path=xl/sharedStrings.xml><?xml version="1.0" encoding="utf-8"?>
<sst xmlns="http://schemas.openxmlformats.org/spreadsheetml/2006/main" count="84" uniqueCount="58">
  <si>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</si>
  <si>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</si>
  <si>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</si>
  <si>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</si>
  <si>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</si>
  <si>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</si>
  <si>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</si>
  <si>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</si>
  <si>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</si>
  <si>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</si>
  <si>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</si>
  <si>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</si>
  <si>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</si>
  <si>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MUA-1</t>
  </si>
  <si>
    <t xml:space="preserve"> </t>
  </si>
  <si>
    <t>EF-4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</si>
  <si>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</si>
  <si>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</si>
  <si>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</si>
  <si>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</si>
  <si>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</si>
  <si>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</si>
  <si>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</si>
  <si>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</si>
  <si>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</si>
  <si>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</si>
  <si>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</si>
  <si>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</si>
  <si>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</si>
  <si>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</si>
  <si>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</si>
  <si>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</si>
  <si>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</si>
  <si>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</si>
  <si>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</si>
  <si>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</si>
  <si>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</si>
  <si>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</si>
  <si>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</si>
  <si>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PRIVATE DINING</t>
  </si>
  <si>
    <t>BOH</t>
  </si>
  <si>
    <t>ENTRY DINING</t>
  </si>
  <si>
    <t>SUNROOM DINING</t>
  </si>
  <si>
    <t>OSA-1</t>
  </si>
  <si>
    <t>OA</t>
  </si>
  <si>
    <t>MUA</t>
  </si>
  <si>
    <t>KEF-1</t>
  </si>
  <si>
    <t>KEF-2</t>
  </si>
  <si>
    <t>KEF-3</t>
  </si>
  <si>
    <t>1A &amp; 1B</t>
  </si>
  <si>
    <t>HOOD 2</t>
  </si>
  <si>
    <t>DW</t>
  </si>
  <si>
    <t>RR</t>
  </si>
  <si>
    <t>SF-1</t>
  </si>
  <si>
    <t>FCU-1</t>
  </si>
  <si>
    <t>FCU-2</t>
  </si>
  <si>
    <t>FCU-3</t>
  </si>
  <si>
    <t>FCU-4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</si>
</sst>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59736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129" zoomScaleNormal="55" zoomScaleSheetLayoutView="55" workbookViewId="0">
      <selection activeCell="H15" sqref="H15"/>
    </sheetView>
  </sheetViews>
  <sheetFormatPr defaultColWidth="9.140625" defaultRowHeight="12.75" x14ac:dyDescent="0.2"/>
  <cols>
    <col min="1" max="1" width="10.5703125" style="1" customWidth="1"/>
    <col min="2" max="2" width="13.5703125" style="1" bestFit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8" ht="9.75" customHeight="1" thickBot="1" x14ac:dyDescent="0.3">
      <c r="A3" s="87"/>
    </row>
    <row r="4" spans="1:18" ht="20.100000000000001" customHeight="1" thickBot="1" x14ac:dyDescent="0.25">
      <c r="A4" s="6"/>
      <c r="B4" s="8" t="s">
        <v>1</v>
      </c>
      <c r="C4" s="185" t="s">
        <v>2</v>
      </c>
      <c r="D4" s="186"/>
      <c r="E4" s="174" t="s">
        <v>3</v>
      </c>
      <c r="F4" s="172"/>
      <c r="G4" s="191" t="s">
        <v>4</v>
      </c>
      <c r="H4" s="192"/>
      <c r="I4" s="183" t="s">
        <v>5</v>
      </c>
      <c r="J4" s="184"/>
      <c r="K4" s="189" t="s">
        <v>6</v>
      </c>
      <c r="L4" s="190"/>
      <c r="M4" s="187" t="s">
        <v>7</v>
      </c>
      <c r="N4" s="188"/>
      <c r="O4" s="187" t="s">
        <v>8</v>
      </c>
      <c r="P4" s="188"/>
      <c r="Q4" s="7"/>
      <c r="R4" s="64"/>
    </row>
    <row r="5" spans="1:18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18" ht="20.100000000000001" customHeight="1" x14ac:dyDescent="0.2">
      <c r="A6" s="74" t="s">
        <v>54</v>
      </c>
      <c r="B6" s="72" t="s">
        <v>42</v>
      </c>
      <c r="C6" s="23">
        <v>6000</v>
      </c>
      <c r="D6" s="24">
        <v>6042</v>
      </c>
      <c r="E6" s="23">
        <f t="shared" ref="E6:F7" si="0">C6-G6</f>
        <v>6000</v>
      </c>
      <c r="F6" s="24">
        <f t="shared" si="0"/>
        <v>6042</v>
      </c>
      <c r="G6" s="25">
        <v>0</v>
      </c>
      <c r="H6" s="26">
        <v>0</v>
      </c>
      <c r="I6" s="27">
        <f>G6/C6</f>
        <v>0</v>
      </c>
      <c r="J6" s="28">
        <f>H6/D6</f>
        <v>0</v>
      </c>
      <c r="K6" s="29"/>
      <c r="L6" s="30"/>
      <c r="M6" s="31"/>
      <c r="N6" s="32"/>
      <c r="O6" s="33"/>
      <c r="P6" s="34"/>
      <c r="Q6" s="70"/>
      <c r="R6" s="68"/>
    </row>
    <row r="7" spans="1:18" ht="20.100000000000001" customHeight="1" x14ac:dyDescent="0.2">
      <c r="A7" s="75" t="s">
        <v>55</v>
      </c>
      <c r="B7" s="73" t="s">
        <v>41</v>
      </c>
      <c r="C7" s="35">
        <v>6000</v>
      </c>
      <c r="D7" s="36">
        <v>5936</v>
      </c>
      <c r="E7" s="35">
        <f t="shared" si="0"/>
        <v>6000</v>
      </c>
      <c r="F7" s="36">
        <f t="shared" si="0"/>
        <v>5936</v>
      </c>
      <c r="G7" s="37">
        <v>0</v>
      </c>
      <c r="H7" s="38">
        <v>0</v>
      </c>
      <c r="I7" s="39">
        <f t="shared" ref="I7:J7" si="1">G7/C7</f>
        <v>0</v>
      </c>
      <c r="J7" s="40">
        <f t="shared" si="1"/>
        <v>0</v>
      </c>
      <c r="K7" s="41"/>
      <c r="L7" s="42"/>
      <c r="M7" s="43"/>
      <c r="N7" s="44"/>
      <c r="O7" s="45"/>
      <c r="P7" s="46"/>
      <c r="Q7" s="63"/>
      <c r="R7" s="68"/>
    </row>
    <row r="8" spans="1:18" ht="20.100000000000001" customHeight="1" x14ac:dyDescent="0.2">
      <c r="A8" s="75" t="s">
        <v>56</v>
      </c>
      <c r="B8" s="73" t="s">
        <v>40</v>
      </c>
      <c r="C8" s="35">
        <v>6000</v>
      </c>
      <c r="D8" s="36">
        <v>5995</v>
      </c>
      <c r="E8" s="35">
        <f t="shared" ref="E8:E11" si="2">C8-G8</f>
        <v>6000</v>
      </c>
      <c r="F8" s="36">
        <f t="shared" ref="F8:F11" si="3">D8-H8</f>
        <v>5995</v>
      </c>
      <c r="G8" s="37">
        <v>0</v>
      </c>
      <c r="H8" s="38">
        <v>0</v>
      </c>
      <c r="I8" s="39">
        <f t="shared" ref="I8:I10" si="4">G8/C8</f>
        <v>0</v>
      </c>
      <c r="J8" s="40">
        <f t="shared" ref="J8:J9" si="5">H8/D8</f>
        <v>0</v>
      </c>
      <c r="K8" s="41"/>
      <c r="L8" s="42"/>
      <c r="M8" s="43"/>
      <c r="N8" s="44"/>
      <c r="O8" s="45"/>
      <c r="P8" s="46"/>
      <c r="Q8" s="63"/>
      <c r="R8" s="68"/>
    </row>
    <row r="9" spans="1:18" ht="19.5" customHeight="1" x14ac:dyDescent="0.2">
      <c r="A9" s="75" t="s">
        <v>57</v>
      </c>
      <c r="B9" s="73" t="s">
        <v>39</v>
      </c>
      <c r="C9" s="35">
        <v>1200</v>
      </c>
      <c r="D9" s="36">
        <v>1318</v>
      </c>
      <c r="E9" s="35">
        <f t="shared" si="2"/>
        <v>1200</v>
      </c>
      <c r="F9" s="36">
        <f t="shared" si="3"/>
        <v>1318</v>
      </c>
      <c r="G9" s="37">
        <v>0</v>
      </c>
      <c r="H9" s="38">
        <v>0</v>
      </c>
      <c r="I9" s="39">
        <f t="shared" si="4"/>
        <v>0</v>
      </c>
      <c r="J9" s="40">
        <f t="shared" si="5"/>
        <v>0</v>
      </c>
      <c r="K9" s="41"/>
      <c r="L9" s="42"/>
      <c r="M9" s="43"/>
      <c r="N9" s="44"/>
      <c r="O9" s="45"/>
      <c r="P9" s="46"/>
      <c r="Q9" s="63"/>
      <c r="R9" s="68"/>
    </row>
    <row r="10" spans="1:18" ht="19.5" customHeight="1" x14ac:dyDescent="0.2">
      <c r="A10" s="103" t="s">
        <v>53</v>
      </c>
      <c r="B10" s="104" t="s">
        <v>44</v>
      </c>
      <c r="C10" s="220">
        <v>1850</v>
      </c>
      <c r="D10" s="221">
        <v>1391</v>
      </c>
      <c r="E10" s="220">
        <v>0</v>
      </c>
      <c r="F10" s="221">
        <v>0</v>
      </c>
      <c r="G10" s="105">
        <v>1850</v>
      </c>
      <c r="H10" s="106">
        <v>1391</v>
      </c>
      <c r="I10" s="107">
        <f t="shared" si="4"/>
        <v>1</v>
      </c>
      <c r="J10" s="108"/>
      <c r="K10" s="109"/>
      <c r="L10" s="110"/>
      <c r="M10" s="111"/>
      <c r="N10" s="112"/>
      <c r="O10" s="113"/>
      <c r="P10" s="114"/>
      <c r="Q10" s="63"/>
      <c r="R10" s="68"/>
    </row>
    <row r="11" spans="1:18" ht="20.100000000000001" customHeight="1" x14ac:dyDescent="0.2">
      <c r="A11" s="103" t="s">
        <v>43</v>
      </c>
      <c r="B11" s="104" t="s">
        <v>44</v>
      </c>
      <c r="C11" s="115">
        <v>2500</v>
      </c>
      <c r="D11" s="116">
        <v>2610</v>
      </c>
      <c r="E11" s="115">
        <f t="shared" si="2"/>
        <v>0</v>
      </c>
      <c r="F11" s="116">
        <f t="shared" si="3"/>
        <v>0</v>
      </c>
      <c r="G11" s="105">
        <v>2500</v>
      </c>
      <c r="H11" s="106">
        <v>2610</v>
      </c>
      <c r="I11" s="107">
        <f>G11/C11</f>
        <v>1</v>
      </c>
      <c r="J11" s="108">
        <f>H11/D11</f>
        <v>1</v>
      </c>
      <c r="K11" s="109"/>
      <c r="L11" s="110"/>
      <c r="M11" s="111"/>
      <c r="N11" s="112"/>
      <c r="O11" s="113"/>
      <c r="P11" s="114"/>
      <c r="Q11" s="70"/>
      <c r="R11" s="68"/>
    </row>
    <row r="12" spans="1:18" ht="20.100000000000001" customHeight="1" x14ac:dyDescent="0.2">
      <c r="A12" s="75" t="s">
        <v>13</v>
      </c>
      <c r="B12" s="73" t="s">
        <v>45</v>
      </c>
      <c r="C12" s="47"/>
      <c r="D12" s="48"/>
      <c r="E12" s="47" t="s">
        <v>14</v>
      </c>
      <c r="F12" s="48"/>
      <c r="G12" s="41"/>
      <c r="H12" s="42"/>
      <c r="I12" s="49"/>
      <c r="J12" s="42"/>
      <c r="K12" s="37">
        <v>6200</v>
      </c>
      <c r="L12" s="38">
        <v>6124</v>
      </c>
      <c r="M12" s="43"/>
      <c r="N12" s="44"/>
      <c r="O12" s="45"/>
      <c r="P12" s="46"/>
      <c r="Q12" s="54"/>
      <c r="R12" s="68"/>
    </row>
    <row r="13" spans="1:18" ht="20.100000000000001" customHeight="1" x14ac:dyDescent="0.2">
      <c r="A13" s="75" t="s">
        <v>46</v>
      </c>
      <c r="B13" s="73" t="s">
        <v>49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4350</v>
      </c>
      <c r="N13" s="51">
        <v>4091</v>
      </c>
      <c r="O13" s="45"/>
      <c r="P13" s="46"/>
      <c r="Q13" s="63"/>
      <c r="R13" s="68"/>
    </row>
    <row r="14" spans="1:18" ht="20.100000000000001" customHeight="1" x14ac:dyDescent="0.2">
      <c r="A14" s="75" t="s">
        <v>47</v>
      </c>
      <c r="B14" s="73" t="s">
        <v>50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3400</v>
      </c>
      <c r="N14" s="51">
        <v>3667</v>
      </c>
      <c r="O14" s="45"/>
      <c r="P14" s="46"/>
      <c r="Q14" s="63"/>
      <c r="R14" s="68"/>
    </row>
    <row r="15" spans="1:18" ht="20.100000000000001" customHeight="1" x14ac:dyDescent="0.2">
      <c r="A15" s="75" t="s">
        <v>48</v>
      </c>
      <c r="B15" s="73" t="s">
        <v>51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50">
        <v>1400</v>
      </c>
      <c r="N15" s="51">
        <v>981</v>
      </c>
      <c r="O15" s="45"/>
      <c r="P15" s="46"/>
      <c r="Q15" s="63"/>
      <c r="R15" s="68"/>
    </row>
    <row r="16" spans="1:18" ht="20.100000000000001" customHeight="1" thickBot="1" x14ac:dyDescent="0.25">
      <c r="A16" s="75" t="s">
        <v>15</v>
      </c>
      <c r="B16" s="73" t="s">
        <v>52</v>
      </c>
      <c r="C16" s="47"/>
      <c r="D16" s="48"/>
      <c r="E16" s="47"/>
      <c r="F16" s="48"/>
      <c r="G16" s="41"/>
      <c r="H16" s="42"/>
      <c r="I16" s="49"/>
      <c r="J16" s="42"/>
      <c r="K16" s="41"/>
      <c r="L16" s="42"/>
      <c r="M16" s="43"/>
      <c r="N16" s="44"/>
      <c r="O16" s="52">
        <v>450</v>
      </c>
      <c r="P16" s="53">
        <v>371</v>
      </c>
      <c r="Q16" s="63"/>
      <c r="R16" s="68"/>
    </row>
    <row r="17" spans="1:21" ht="20.100000000000001" customHeight="1" thickBot="1" x14ac:dyDescent="0.25">
      <c r="A17" s="193">
        <v>6217</v>
      </c>
      <c r="B17" s="194"/>
      <c r="C17" s="76">
        <f t="shared" ref="C17:H17" si="6">SUM(C6:C16)</f>
        <v>23550</v>
      </c>
      <c r="D17" s="77">
        <f t="shared" si="6"/>
        <v>23292</v>
      </c>
      <c r="E17" s="76">
        <f t="shared" si="6"/>
        <v>19200</v>
      </c>
      <c r="F17" s="77">
        <f t="shared" si="6"/>
        <v>19291</v>
      </c>
      <c r="G17" s="78">
        <f t="shared" si="6"/>
        <v>4350</v>
      </c>
      <c r="H17" s="79">
        <f t="shared" si="6"/>
        <v>4001</v>
      </c>
      <c r="I17" s="80"/>
      <c r="J17" s="81"/>
      <c r="K17" s="78">
        <f t="shared" ref="K17:P17" si="7">SUM(K6:K16)</f>
        <v>6200</v>
      </c>
      <c r="L17" s="79">
        <f t="shared" si="7"/>
        <v>6124</v>
      </c>
      <c r="M17" s="117">
        <f t="shared" si="7"/>
        <v>9150</v>
      </c>
      <c r="N17" s="82">
        <f t="shared" si="7"/>
        <v>8739</v>
      </c>
      <c r="O17" s="83">
        <f t="shared" si="7"/>
        <v>450</v>
      </c>
      <c r="P17" s="84">
        <f t="shared" si="7"/>
        <v>371</v>
      </c>
      <c r="Q17" s="54"/>
      <c r="R17" s="68"/>
    </row>
    <row r="18" spans="1:21" ht="20.100000000000001" customHeight="1" thickBot="1" x14ac:dyDescent="0.25">
      <c r="A18" s="65"/>
      <c r="B18" s="55"/>
      <c r="C18" s="55"/>
      <c r="D18" s="55"/>
      <c r="E18" s="55"/>
      <c r="F18" s="66"/>
      <c r="G18" s="66"/>
      <c r="H18" s="71"/>
      <c r="I18" s="71"/>
      <c r="J18" s="66"/>
      <c r="K18" s="66"/>
      <c r="L18" s="67"/>
      <c r="M18" s="67"/>
      <c r="N18" s="67"/>
      <c r="O18" s="67"/>
      <c r="P18" s="54"/>
      <c r="Q18" s="68"/>
    </row>
    <row r="19" spans="1:21" ht="20.100000000000001" customHeight="1" thickBot="1" x14ac:dyDescent="0.25">
      <c r="A19" s="98" t="s">
        <v>17</v>
      </c>
      <c r="B19" s="85"/>
      <c r="C19" s="85"/>
      <c r="D19" s="85"/>
      <c r="F19" s="161" t="s">
        <v>18</v>
      </c>
      <c r="G19" s="162"/>
      <c r="H19" s="135" t="s">
        <v>19</v>
      </c>
      <c r="I19" s="136"/>
      <c r="J19" s="137"/>
      <c r="L19" s="97" t="s">
        <v>20</v>
      </c>
      <c r="M19" s="86"/>
      <c r="N19" s="86"/>
      <c r="O19" s="86"/>
      <c r="P19" s="86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25">
      <c r="A20" s="153" t="s">
        <v>16</v>
      </c>
      <c r="B20" s="154"/>
      <c r="C20" s="88" t="s">
        <v>11</v>
      </c>
      <c r="D20" s="89" t="s">
        <v>12</v>
      </c>
      <c r="F20" s="163"/>
      <c r="G20" s="164"/>
      <c r="H20" s="138"/>
      <c r="I20" s="139"/>
      <c r="J20" s="140"/>
      <c r="L20" s="132" t="s">
        <v>21</v>
      </c>
      <c r="M20" s="132"/>
      <c r="N20" s="132"/>
      <c r="O20" s="132"/>
      <c r="P20" s="100">
        <f>IF(R19=TRUE, 1, 0)</f>
        <v>1</v>
      </c>
    </row>
    <row r="21" spans="1:21" ht="18.75" customHeight="1" x14ac:dyDescent="0.2">
      <c r="A21" s="155" t="s">
        <v>22</v>
      </c>
      <c r="B21" s="156"/>
      <c r="C21" s="90">
        <f>G17+K17</f>
        <v>10550</v>
      </c>
      <c r="D21" s="91">
        <f>H17+L17</f>
        <v>10125</v>
      </c>
      <c r="F21" s="202" t="s">
        <v>23</v>
      </c>
      <c r="G21" s="203"/>
      <c r="H21" s="144">
        <v>1.4999999999999999E-2</v>
      </c>
      <c r="I21" s="145"/>
      <c r="J21" s="146"/>
      <c r="L21" s="133"/>
      <c r="M21" s="133"/>
      <c r="N21" s="133"/>
      <c r="O21" s="133"/>
      <c r="P21" s="102"/>
      <c r="R21" s="1" t="b">
        <f>T21=U21</f>
        <v>1</v>
      </c>
      <c r="T21" s="1" t="b">
        <f>H24&lt;0</f>
        <v>0</v>
      </c>
      <c r="U21" s="1" t="b">
        <f>D23&lt;0</f>
        <v>0</v>
      </c>
    </row>
    <row r="22" spans="1:21" ht="18.75" customHeight="1" thickBot="1" x14ac:dyDescent="0.25">
      <c r="A22" s="157" t="s">
        <v>24</v>
      </c>
      <c r="B22" s="158"/>
      <c r="C22" s="94">
        <f>M17+O17</f>
        <v>9600</v>
      </c>
      <c r="D22" s="95">
        <f>N17+P17</f>
        <v>9110</v>
      </c>
      <c r="F22" s="204" t="s">
        <v>25</v>
      </c>
      <c r="G22" s="205"/>
      <c r="H22" s="147">
        <v>0.01</v>
      </c>
      <c r="I22" s="148"/>
      <c r="J22" s="149"/>
      <c r="L22" s="134" t="s">
        <v>26</v>
      </c>
      <c r="M22" s="134"/>
      <c r="N22" s="134"/>
      <c r="O22" s="134"/>
      <c r="P22" s="101">
        <f>IF(R21=TRUE, 1, 0)</f>
        <v>1</v>
      </c>
    </row>
    <row r="23" spans="1:21" ht="18.75" customHeight="1" thickBot="1" x14ac:dyDescent="0.3">
      <c r="A23" s="159" t="s">
        <v>27</v>
      </c>
      <c r="B23" s="160"/>
      <c r="C23" s="92">
        <f>C21-C22</f>
        <v>950</v>
      </c>
      <c r="D23" s="93">
        <f>D21-D22</f>
        <v>1015</v>
      </c>
      <c r="F23" s="165" t="s">
        <v>28</v>
      </c>
      <c r="G23" s="166"/>
      <c r="H23" s="150">
        <v>0.02</v>
      </c>
      <c r="I23" s="151"/>
      <c r="J23" s="152"/>
      <c r="L23" s="133"/>
      <c r="M23" s="133"/>
      <c r="N23" s="133"/>
      <c r="O23" s="133"/>
      <c r="P23" s="102"/>
      <c r="R23" s="1" t="b">
        <f>AND(H24&gt;=-0.02, H24&lt;=0.02)</f>
        <v>1</v>
      </c>
    </row>
    <row r="24" spans="1:21" ht="16.5" customHeight="1" thickBot="1" x14ac:dyDescent="0.25">
      <c r="F24" s="218" t="s">
        <v>29</v>
      </c>
      <c r="G24" s="219"/>
      <c r="H24" s="141">
        <f>AVERAGE(H21:J23)</f>
        <v>1.4999999999999999E-2</v>
      </c>
      <c r="I24" s="142"/>
      <c r="J24" s="143"/>
      <c r="L24" s="130" t="s">
        <v>30</v>
      </c>
      <c r="M24" s="130"/>
      <c r="N24" s="130"/>
      <c r="O24" s="130"/>
      <c r="P24" s="96">
        <f>IF(R23=TRUE, 1, 0)</f>
        <v>1</v>
      </c>
    </row>
    <row r="25" spans="1:21" ht="13.7" customHeight="1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130"/>
      <c r="M25" s="130"/>
      <c r="N25" s="130"/>
      <c r="O25" s="130"/>
      <c r="P25" s="99"/>
    </row>
    <row r="26" spans="1:21" ht="13.7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7"/>
      <c r="M26" s="57"/>
      <c r="N26" s="58"/>
      <c r="O26" s="58"/>
      <c r="P26" s="7"/>
      <c r="Q26" s="7"/>
    </row>
    <row r="27" spans="1:21" ht="13.5" customHeight="1" thickBot="1" x14ac:dyDescent="0.25">
      <c r="A27" s="3" t="s">
        <v>31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2">
      <c r="A28" s="206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8"/>
      <c r="Q28" s="69"/>
    </row>
    <row r="29" spans="1:21" ht="20.100000000000001" customHeight="1" x14ac:dyDescent="0.2">
      <c r="A29" s="209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1"/>
      <c r="Q29" s="69"/>
    </row>
    <row r="30" spans="1:21" ht="20.100000000000001" customHeight="1" thickBot="1" x14ac:dyDescent="0.25">
      <c r="A30" s="212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4"/>
    </row>
    <row r="31" spans="1:21" ht="20.10000000000000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25">
      <c r="A33" s="215" t="s">
        <v>32</v>
      </c>
      <c r="B33" s="216"/>
      <c r="C33" s="216"/>
      <c r="D33" s="216"/>
      <c r="E33" s="216"/>
      <c r="F33" s="217"/>
      <c r="G33" s="55"/>
      <c r="H33" s="55"/>
      <c r="I33" s="55"/>
      <c r="J33" s="55"/>
      <c r="K33" s="55"/>
      <c r="L33" s="55"/>
      <c r="M33" s="55"/>
      <c r="N33" s="55"/>
      <c r="O33" s="55"/>
      <c r="P33" s="54"/>
      <c r="Q33" s="56"/>
    </row>
    <row r="34" spans="1:17" ht="19.149999999999999" customHeight="1" thickBot="1" x14ac:dyDescent="0.25">
      <c r="A34" s="5" t="s">
        <v>9</v>
      </c>
      <c r="B34" s="170" t="s">
        <v>33</v>
      </c>
      <c r="C34" s="171"/>
      <c r="D34" s="172" t="s">
        <v>34</v>
      </c>
      <c r="E34" s="173"/>
      <c r="F34" s="173"/>
      <c r="G34" s="174"/>
      <c r="H34" s="172" t="s">
        <v>35</v>
      </c>
      <c r="I34" s="174"/>
      <c r="J34" s="173" t="s">
        <v>36</v>
      </c>
      <c r="K34" s="173"/>
      <c r="L34" s="201" t="s">
        <v>6</v>
      </c>
      <c r="M34" s="201"/>
      <c r="N34" s="197" t="s">
        <v>7</v>
      </c>
      <c r="O34" s="198"/>
      <c r="P34" s="60" t="s">
        <v>37</v>
      </c>
    </row>
    <row r="35" spans="1:17" ht="18.75" customHeight="1" thickBot="1" x14ac:dyDescent="0.25">
      <c r="A35" s="61" t="s">
        <v>38</v>
      </c>
      <c r="B35" s="168"/>
      <c r="C35" s="169"/>
      <c r="D35" s="175"/>
      <c r="E35" s="176"/>
      <c r="F35" s="176"/>
      <c r="G35" s="177"/>
      <c r="H35" s="175"/>
      <c r="I35" s="177"/>
      <c r="J35" s="181"/>
      <c r="K35" s="182"/>
      <c r="L35" s="179"/>
      <c r="M35" s="180"/>
      <c r="N35" s="199"/>
      <c r="O35" s="200"/>
      <c r="P35" s="59">
        <f t="shared" ref="P35:P43" si="8">L35-N35</f>
        <v>0</v>
      </c>
    </row>
    <row r="36" spans="1:17" ht="18.75" customHeight="1" thickBot="1" x14ac:dyDescent="0.25">
      <c r="A36" s="62" t="s">
        <v>38</v>
      </c>
      <c r="B36" s="167"/>
      <c r="C36" s="167"/>
      <c r="D36" s="122"/>
      <c r="E36" s="123"/>
      <c r="F36" s="123"/>
      <c r="G36" s="124"/>
      <c r="H36" s="122"/>
      <c r="I36" s="124"/>
      <c r="J36" s="195"/>
      <c r="K36" s="196"/>
      <c r="L36" s="179"/>
      <c r="M36" s="180"/>
      <c r="N36" s="199"/>
      <c r="O36" s="200"/>
      <c r="P36" s="59">
        <f t="shared" si="8"/>
        <v>0</v>
      </c>
    </row>
    <row r="37" spans="1:17" ht="19.149999999999999" customHeight="1" thickBot="1" x14ac:dyDescent="0.25">
      <c r="A37" s="62" t="s">
        <v>38</v>
      </c>
      <c r="B37" s="120"/>
      <c r="C37" s="121"/>
      <c r="D37" s="122"/>
      <c r="E37" s="123"/>
      <c r="F37" s="123"/>
      <c r="G37" s="124"/>
      <c r="H37" s="122"/>
      <c r="I37" s="124"/>
      <c r="J37" s="122"/>
      <c r="K37" s="178"/>
      <c r="L37" s="125"/>
      <c r="M37" s="126"/>
      <c r="N37" s="118"/>
      <c r="O37" s="119"/>
      <c r="P37" s="59">
        <f t="shared" si="8"/>
        <v>0</v>
      </c>
    </row>
    <row r="38" spans="1:17" ht="19.5" customHeight="1" thickBot="1" x14ac:dyDescent="0.25">
      <c r="A38" s="61" t="s">
        <v>38</v>
      </c>
      <c r="B38" s="127"/>
      <c r="C38" s="128"/>
      <c r="D38" s="120"/>
      <c r="E38" s="129"/>
      <c r="F38" s="129"/>
      <c r="G38" s="121"/>
      <c r="H38" s="120"/>
      <c r="I38" s="121"/>
      <c r="J38" s="120"/>
      <c r="K38" s="121"/>
      <c r="L38" s="125"/>
      <c r="M38" s="126"/>
      <c r="N38" s="118"/>
      <c r="O38" s="119"/>
      <c r="P38" s="59">
        <f t="shared" si="8"/>
        <v>0</v>
      </c>
    </row>
    <row r="39" spans="1:17" ht="19.5" customHeight="1" thickBot="1" x14ac:dyDescent="0.25">
      <c r="A39" s="62" t="s">
        <v>38</v>
      </c>
      <c r="B39" s="120"/>
      <c r="C39" s="121"/>
      <c r="D39" s="122"/>
      <c r="E39" s="123"/>
      <c r="F39" s="123"/>
      <c r="G39" s="124"/>
      <c r="H39" s="122"/>
      <c r="I39" s="124"/>
      <c r="J39" s="122"/>
      <c r="K39" s="124"/>
      <c r="L39" s="125"/>
      <c r="M39" s="126"/>
      <c r="N39" s="118"/>
      <c r="O39" s="119"/>
      <c r="P39" s="59">
        <f t="shared" si="8"/>
        <v>0</v>
      </c>
    </row>
    <row r="40" spans="1:17" ht="19.5" customHeight="1" thickBot="1" x14ac:dyDescent="0.25">
      <c r="A40" s="62" t="s">
        <v>38</v>
      </c>
      <c r="B40" s="120"/>
      <c r="C40" s="121"/>
      <c r="D40" s="122"/>
      <c r="E40" s="123"/>
      <c r="F40" s="123"/>
      <c r="G40" s="124"/>
      <c r="H40" s="122"/>
      <c r="I40" s="124"/>
      <c r="J40" s="122"/>
      <c r="K40" s="124"/>
      <c r="L40" s="125"/>
      <c r="M40" s="126"/>
      <c r="N40" s="118"/>
      <c r="O40" s="119"/>
      <c r="P40" s="59">
        <f t="shared" si="8"/>
        <v>0</v>
      </c>
    </row>
    <row r="41" spans="1:17" ht="19.5" customHeight="1" thickBot="1" x14ac:dyDescent="0.25">
      <c r="A41" s="61" t="s">
        <v>38</v>
      </c>
      <c r="B41" s="127"/>
      <c r="C41" s="128"/>
      <c r="D41" s="120"/>
      <c r="E41" s="129"/>
      <c r="F41" s="129"/>
      <c r="G41" s="121"/>
      <c r="H41" s="120"/>
      <c r="I41" s="121"/>
      <c r="J41" s="120"/>
      <c r="K41" s="121"/>
      <c r="L41" s="125"/>
      <c r="M41" s="126"/>
      <c r="N41" s="118"/>
      <c r="O41" s="119"/>
      <c r="P41" s="59">
        <f t="shared" si="8"/>
        <v>0</v>
      </c>
    </row>
    <row r="42" spans="1:17" ht="19.5" customHeight="1" thickBot="1" x14ac:dyDescent="0.25">
      <c r="A42" s="62" t="s">
        <v>38</v>
      </c>
      <c r="B42" s="120"/>
      <c r="C42" s="121"/>
      <c r="D42" s="122"/>
      <c r="E42" s="123"/>
      <c r="F42" s="123"/>
      <c r="G42" s="124"/>
      <c r="H42" s="122"/>
      <c r="I42" s="124"/>
      <c r="J42" s="122"/>
      <c r="K42" s="124"/>
      <c r="L42" s="125"/>
      <c r="M42" s="126"/>
      <c r="N42" s="118"/>
      <c r="O42" s="119"/>
      <c r="P42" s="59">
        <f t="shared" si="8"/>
        <v>0</v>
      </c>
    </row>
    <row r="43" spans="1:17" ht="18.75" customHeight="1" x14ac:dyDescent="0.2">
      <c r="A43" s="62" t="s">
        <v>38</v>
      </c>
      <c r="B43" s="120"/>
      <c r="C43" s="121"/>
      <c r="D43" s="122"/>
      <c r="E43" s="123"/>
      <c r="F43" s="123"/>
      <c r="G43" s="124"/>
      <c r="H43" s="122"/>
      <c r="I43" s="124"/>
      <c r="J43" s="122"/>
      <c r="K43" s="124"/>
      <c r="L43" s="125"/>
      <c r="M43" s="126"/>
      <c r="N43" s="118"/>
      <c r="O43" s="119"/>
      <c r="P43" s="59">
        <f t="shared" si="8"/>
        <v>0</v>
      </c>
    </row>
    <row r="44" spans="1:1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</sheetData>
  <mergeCells count="88"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phoneticPr fontId="19" type="noConversion"/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Bayley Morvant</cp:lastModifiedBy>
  <cp:revision/>
  <dcterms:created xsi:type="dcterms:W3CDTF">2015-11-16T19:09:52Z</dcterms:created>
  <dcterms:modified xsi:type="dcterms:W3CDTF">2024-08-07T18:29:37Z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