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FAMILY DOLLAR\BOSCOBEL ,WI\"/>
    </mc:Choice>
  </mc:AlternateContent>
  <xr:revisionPtr revIDLastSave="0" documentId="8_{8CD95E02-3EBF-4012-A4ED-F4269050D4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1" l="1"/>
  <c r="P19" i="1" s="1"/>
  <c r="E8" i="1"/>
  <c r="F8" i="1"/>
  <c r="I8" i="1"/>
  <c r="J8" i="1"/>
  <c r="E9" i="1"/>
  <c r="F9" i="1"/>
  <c r="I9" i="1"/>
  <c r="J9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P32" i="1" l="1"/>
  <c r="P31" i="1"/>
  <c r="P30" i="1"/>
  <c r="T16" i="1" l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<sst xmlns="http://schemas.openxmlformats.org/spreadsheetml/2006/main" count="77" uniqueCount="50">
  <si>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</si>
  <si>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</si>
  <si>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</si>
  <si>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</si>
  <si>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</si>
  <si>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</si>
  <si>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</si>
  <si>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</si>
  <si>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</si>
  <si>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</si>
  <si>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</si>
  <si>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</si>
  <si>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</si>
  <si>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</si>
  <si>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</si>
  <si>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</si>
  <si>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</si>
  <si>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</si>
  <si>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</si>
  <si>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</si>
  <si>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</si>
  <si>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</si>
  <si>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</si>
  <si>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</si>
  <si>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</si>
  <si>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</si>
  <si>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</si>
  <si>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</si>
  <si>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</si>
  <si>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</si>
  <si>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</si>
  <si>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</si>
  <si>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</si>
  <si>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</si>
  <si>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</si>
  <si>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</si>
  <si>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</si>
  <si>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</si>
  <si>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</si>
  <si>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ACTUAL NET AIRFLOW COINCIDES WITH DESIGN:</t>
  </si>
  <si>
    <t>GENERAL EXH.</t>
  </si>
  <si>
    <t>STORAGE</t>
  </si>
  <si>
    <t>WEST SALES</t>
  </si>
  <si>
    <t>EAST SALES</t>
  </si>
  <si>
    <t>SOUTH SALES</t>
  </si>
  <si>
    <t>RESTROOM</t>
  </si>
  <si>
    <t>0.0243"</t>
  </si>
  <si>
    <t>0.0238"</t>
  </si>
  <si>
    <t>0.0234"</t>
  </si>
  <si>
    <t>PRESSURE FALLS WITHIN IMC TOLERANCE OF  +/-0.03" W.C.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</si>
</sst>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Normal="55" zoomScaleSheetLayoutView="100" workbookViewId="0">
      <selection activeCell="O11" sqref="O11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18" width="0.140625" style="1" customWidth="1"/>
    <col min="19" max="19" width="6.42578125" style="1" hidden="1" customWidth="1"/>
    <col min="20" max="20" width="8.7109375" style="1" hidden="1" customWidth="1"/>
    <col min="21" max="21" width="10.28515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8" t="s">
        <v>36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">
      <c r="A3" s="98"/>
    </row>
    <row r="4" spans="1:21" ht="20.100000000000001" customHeight="1" thickBot="1" x14ac:dyDescent="0.25">
      <c r="A4" s="6"/>
      <c r="B4" s="8" t="s">
        <v>5</v>
      </c>
      <c r="C4" s="151" t="s">
        <v>0</v>
      </c>
      <c r="D4" s="152"/>
      <c r="E4" s="126" t="s">
        <v>1</v>
      </c>
      <c r="F4" s="125"/>
      <c r="G4" s="157" t="s">
        <v>2</v>
      </c>
      <c r="H4" s="158"/>
      <c r="I4" s="149" t="s">
        <v>28</v>
      </c>
      <c r="J4" s="150"/>
      <c r="K4" s="155" t="s">
        <v>3</v>
      </c>
      <c r="L4" s="156"/>
      <c r="M4" s="153" t="s">
        <v>4</v>
      </c>
      <c r="N4" s="154"/>
      <c r="O4" s="153" t="s">
        <v>40</v>
      </c>
      <c r="P4" s="154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">
      <c r="A6" s="77" t="s">
        <v>26</v>
      </c>
      <c r="B6" s="75" t="s">
        <v>41</v>
      </c>
      <c r="C6" s="23">
        <v>1750</v>
      </c>
      <c r="D6" s="24">
        <v>1686</v>
      </c>
      <c r="E6" s="23">
        <f t="shared" ref="E6:F7" si="0">C6-G6</f>
        <v>1600</v>
      </c>
      <c r="F6" s="24">
        <f t="shared" si="0"/>
        <v>1531</v>
      </c>
      <c r="G6" s="25">
        <v>150</v>
      </c>
      <c r="H6" s="26">
        <v>155</v>
      </c>
      <c r="I6" s="27">
        <f>G6/C6</f>
        <v>8.5714285714285715E-2</v>
      </c>
      <c r="J6" s="28">
        <f>H6/D6</f>
        <v>9.1933570581257409E-2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27</v>
      </c>
      <c r="B7" s="76" t="s">
        <v>42</v>
      </c>
      <c r="C7" s="35">
        <v>2800</v>
      </c>
      <c r="D7" s="36">
        <v>2869</v>
      </c>
      <c r="E7" s="35">
        <f t="shared" si="0"/>
        <v>2150</v>
      </c>
      <c r="F7" s="36">
        <f t="shared" si="0"/>
        <v>2243</v>
      </c>
      <c r="G7" s="37">
        <v>650</v>
      </c>
      <c r="H7" s="38">
        <v>626</v>
      </c>
      <c r="I7" s="39">
        <f t="shared" ref="I7:J7" si="1">G7/C7</f>
        <v>0.23214285714285715</v>
      </c>
      <c r="J7" s="40">
        <f t="shared" si="1"/>
        <v>0.2181944928546532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29</v>
      </c>
      <c r="B8" s="76" t="s">
        <v>43</v>
      </c>
      <c r="C8" s="35">
        <v>2800</v>
      </c>
      <c r="D8" s="36">
        <v>2889</v>
      </c>
      <c r="E8" s="35">
        <f t="shared" ref="E8:E9" si="2">C8-G8</f>
        <v>2150</v>
      </c>
      <c r="F8" s="36">
        <f t="shared" ref="F8:F9" si="3">D8-H8</f>
        <v>2225</v>
      </c>
      <c r="G8" s="37">
        <v>650</v>
      </c>
      <c r="H8" s="38">
        <v>664</v>
      </c>
      <c r="I8" s="39">
        <f t="shared" ref="I8:I9" si="4">G8/C8</f>
        <v>0.23214285714285715</v>
      </c>
      <c r="J8" s="40">
        <f t="shared" ref="J8:J9" si="5">H8/D8</f>
        <v>0.2298373139494635</v>
      </c>
      <c r="K8" s="41"/>
      <c r="L8" s="42"/>
      <c r="M8" s="43"/>
      <c r="N8" s="44"/>
      <c r="O8" s="45"/>
      <c r="P8" s="46"/>
      <c r="Q8" s="66"/>
      <c r="R8" s="71"/>
    </row>
    <row r="9" spans="1:21" ht="19.5" customHeight="1" x14ac:dyDescent="0.2">
      <c r="A9" s="78" t="s">
        <v>30</v>
      </c>
      <c r="B9" s="76" t="s">
        <v>44</v>
      </c>
      <c r="C9" s="35">
        <v>3500</v>
      </c>
      <c r="D9" s="36">
        <v>3584</v>
      </c>
      <c r="E9" s="35">
        <f t="shared" si="2"/>
        <v>2725</v>
      </c>
      <c r="F9" s="36">
        <f t="shared" si="3"/>
        <v>2826</v>
      </c>
      <c r="G9" s="37">
        <v>775</v>
      </c>
      <c r="H9" s="38">
        <v>758</v>
      </c>
      <c r="I9" s="39">
        <f t="shared" si="4"/>
        <v>0.22142857142857142</v>
      </c>
      <c r="J9" s="40">
        <f t="shared" si="5"/>
        <v>0.21149553571428573</v>
      </c>
      <c r="K9" s="41"/>
      <c r="L9" s="42"/>
      <c r="M9" s="43"/>
      <c r="N9" s="44"/>
      <c r="O9" s="45"/>
      <c r="P9" s="46"/>
      <c r="Q9" s="66"/>
      <c r="R9" s="71"/>
    </row>
    <row r="10" spans="1:21" ht="20.100000000000001" customHeight="1" x14ac:dyDescent="0.2">
      <c r="A10" s="78" t="s">
        <v>10</v>
      </c>
      <c r="B10" s="76" t="s">
        <v>45</v>
      </c>
      <c r="C10" s="50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75</v>
      </c>
      <c r="P10" s="52">
        <v>70</v>
      </c>
      <c r="Q10" s="66"/>
      <c r="R10" s="71"/>
    </row>
    <row r="11" spans="1:21" ht="20.100000000000001" customHeight="1" thickBot="1" x14ac:dyDescent="0.25">
      <c r="A11" s="88" t="s">
        <v>11</v>
      </c>
      <c r="B11" s="89" t="s">
        <v>45</v>
      </c>
      <c r="C11" s="90"/>
      <c r="D11" s="91"/>
      <c r="E11" s="92"/>
      <c r="F11" s="91"/>
      <c r="G11" s="93"/>
      <c r="H11" s="55"/>
      <c r="I11" s="54"/>
      <c r="J11" s="55"/>
      <c r="K11" s="93"/>
      <c r="L11" s="55"/>
      <c r="M11" s="94"/>
      <c r="N11" s="95"/>
      <c r="O11" s="56">
        <v>75</v>
      </c>
      <c r="P11" s="57">
        <v>78</v>
      </c>
      <c r="Q11" s="66"/>
      <c r="R11" s="71"/>
    </row>
    <row r="12" spans="1:21" ht="20.100000000000001" customHeight="1" thickBot="1" x14ac:dyDescent="0.25">
      <c r="A12" s="115" t="s">
        <v>31</v>
      </c>
      <c r="B12" s="116"/>
      <c r="C12" s="79">
        <f t="shared" ref="C12:H12" si="6">SUM(C6:C11)</f>
        <v>10850</v>
      </c>
      <c r="D12" s="80">
        <f t="shared" si="6"/>
        <v>11028</v>
      </c>
      <c r="E12" s="79">
        <f t="shared" si="6"/>
        <v>8625</v>
      </c>
      <c r="F12" s="80">
        <f t="shared" si="6"/>
        <v>8825</v>
      </c>
      <c r="G12" s="81">
        <f t="shared" si="6"/>
        <v>2225</v>
      </c>
      <c r="H12" s="82">
        <f t="shared" si="6"/>
        <v>2203</v>
      </c>
      <c r="I12" s="83"/>
      <c r="J12" s="84"/>
      <c r="K12" s="81">
        <f t="shared" ref="K12:P12" si="7">SUM(K6:K11)</f>
        <v>0</v>
      </c>
      <c r="L12" s="82">
        <f t="shared" si="7"/>
        <v>0</v>
      </c>
      <c r="M12" s="114">
        <f t="shared" si="7"/>
        <v>0</v>
      </c>
      <c r="N12" s="85">
        <f t="shared" si="7"/>
        <v>0</v>
      </c>
      <c r="O12" s="86">
        <f t="shared" si="7"/>
        <v>150</v>
      </c>
      <c r="P12" s="87">
        <f t="shared" si="7"/>
        <v>148</v>
      </c>
      <c r="Q12" s="53"/>
      <c r="R12" s="71"/>
    </row>
    <row r="13" spans="1:21" ht="20.100000000000001" customHeight="1" thickBot="1" x14ac:dyDescent="0.25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00000000000001" customHeight="1" thickBot="1" x14ac:dyDescent="0.25">
      <c r="A14" s="109" t="s">
        <v>32</v>
      </c>
      <c r="B14" s="96"/>
      <c r="C14" s="96"/>
      <c r="D14" s="96"/>
      <c r="F14" s="208" t="s">
        <v>12</v>
      </c>
      <c r="G14" s="209"/>
      <c r="H14" s="182" t="s">
        <v>35</v>
      </c>
      <c r="I14" s="183"/>
      <c r="J14" s="184"/>
      <c r="L14" s="108" t="s">
        <v>37</v>
      </c>
      <c r="M14" s="97"/>
      <c r="N14" s="97"/>
      <c r="O14" s="97"/>
      <c r="P14" s="9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200" t="s">
        <v>31</v>
      </c>
      <c r="B15" s="201"/>
      <c r="C15" s="99" t="s">
        <v>7</v>
      </c>
      <c r="D15" s="100" t="s">
        <v>8</v>
      </c>
      <c r="F15" s="210"/>
      <c r="G15" s="211"/>
      <c r="H15" s="185"/>
      <c r="I15" s="186"/>
      <c r="J15" s="187"/>
      <c r="L15" s="179" t="s">
        <v>39</v>
      </c>
      <c r="M15" s="179"/>
      <c r="N15" s="179"/>
      <c r="O15" s="179"/>
      <c r="P15" s="111">
        <f>IF(R14=TRUE, 1, 0)</f>
        <v>1</v>
      </c>
    </row>
    <row r="16" spans="1:21" ht="18.75" customHeight="1" x14ac:dyDescent="0.2">
      <c r="A16" s="202" t="s">
        <v>34</v>
      </c>
      <c r="B16" s="203"/>
      <c r="C16" s="101">
        <f>G12+K12</f>
        <v>2225</v>
      </c>
      <c r="D16" s="102">
        <f>H12+L12</f>
        <v>2203</v>
      </c>
      <c r="F16" s="131" t="s">
        <v>13</v>
      </c>
      <c r="G16" s="132"/>
      <c r="H16" s="191" t="s">
        <v>46</v>
      </c>
      <c r="I16" s="192"/>
      <c r="J16" s="193"/>
      <c r="L16" s="180"/>
      <c r="M16" s="180"/>
      <c r="N16" s="180"/>
      <c r="O16" s="180"/>
      <c r="P16" s="113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5">
      <c r="A17" s="204" t="s">
        <v>33</v>
      </c>
      <c r="B17" s="205"/>
      <c r="C17" s="105">
        <f>M12+O12</f>
        <v>150</v>
      </c>
      <c r="D17" s="106">
        <f>N12+P12</f>
        <v>148</v>
      </c>
      <c r="F17" s="133" t="s">
        <v>14</v>
      </c>
      <c r="G17" s="134"/>
      <c r="H17" s="194" t="s">
        <v>47</v>
      </c>
      <c r="I17" s="195"/>
      <c r="J17" s="196"/>
      <c r="L17" s="181" t="s">
        <v>38</v>
      </c>
      <c r="M17" s="181"/>
      <c r="N17" s="181"/>
      <c r="O17" s="181"/>
      <c r="P17" s="112">
        <f>IF(R16=TRUE, 1, 0)</f>
        <v>1</v>
      </c>
    </row>
    <row r="18" spans="1:18" ht="18.75" customHeight="1" thickBot="1" x14ac:dyDescent="0.3">
      <c r="A18" s="206" t="s">
        <v>18</v>
      </c>
      <c r="B18" s="207"/>
      <c r="C18" s="103">
        <f>C16-C17</f>
        <v>2075</v>
      </c>
      <c r="D18" s="104">
        <f>D16-D17</f>
        <v>2055</v>
      </c>
      <c r="F18" s="212" t="s">
        <v>15</v>
      </c>
      <c r="G18" s="213"/>
      <c r="H18" s="197" t="s">
        <v>48</v>
      </c>
      <c r="I18" s="198"/>
      <c r="J18" s="199"/>
      <c r="L18" s="180"/>
      <c r="M18" s="180"/>
      <c r="N18" s="180"/>
      <c r="O18" s="180"/>
      <c r="P18" s="113"/>
      <c r="R18" s="1" t="b">
        <f>AND(H19&gt;=-0.03, H19&lt;=0.03)</f>
        <v>1</v>
      </c>
    </row>
    <row r="19" spans="1:18" ht="16.5" customHeight="1" thickBot="1" x14ac:dyDescent="0.25">
      <c r="F19" s="147" t="s">
        <v>16</v>
      </c>
      <c r="G19" s="148"/>
      <c r="H19" s="188">
        <v>2.3800000000000002E-2</v>
      </c>
      <c r="I19" s="189"/>
      <c r="J19" s="190"/>
      <c r="L19" s="177" t="s">
        <v>49</v>
      </c>
      <c r="M19" s="177"/>
      <c r="N19" s="177"/>
      <c r="O19" s="177"/>
      <c r="P19" s="107">
        <f>IF(R18=TRUE, 1, 0)</f>
        <v>1</v>
      </c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77"/>
      <c r="M20" s="177"/>
      <c r="N20" s="177"/>
      <c r="O20" s="177"/>
      <c r="P20" s="110"/>
    </row>
    <row r="21" spans="1:18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60"/>
      <c r="M21" s="60"/>
      <c r="N21" s="61"/>
      <c r="O21" s="61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7"/>
      <c r="Q23" s="72"/>
    </row>
    <row r="24" spans="1:18" ht="20.100000000000001" customHeight="1" x14ac:dyDescent="0.2">
      <c r="A24" s="138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40"/>
      <c r="Q24" s="72"/>
    </row>
    <row r="25" spans="1:18" ht="20.100000000000001" customHeight="1" thickBot="1" x14ac:dyDescent="0.25">
      <c r="A25" s="141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3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44" t="s">
        <v>19</v>
      </c>
      <c r="B28" s="145"/>
      <c r="C28" s="145"/>
      <c r="D28" s="145"/>
      <c r="E28" s="145"/>
      <c r="F28" s="146"/>
      <c r="G28" s="58"/>
      <c r="H28" s="58"/>
      <c r="I28" s="58"/>
      <c r="J28" s="58"/>
      <c r="K28" s="58"/>
      <c r="L28" s="58"/>
      <c r="M28" s="58"/>
      <c r="N28" s="58"/>
      <c r="O28" s="58"/>
      <c r="P28" s="53"/>
      <c r="Q28" s="59"/>
    </row>
    <row r="29" spans="1:18" ht="19.149999999999999" customHeight="1" thickBot="1" x14ac:dyDescent="0.25">
      <c r="A29" s="5" t="s">
        <v>6</v>
      </c>
      <c r="B29" s="170" t="s">
        <v>24</v>
      </c>
      <c r="C29" s="171"/>
      <c r="D29" s="125" t="s">
        <v>23</v>
      </c>
      <c r="E29" s="127"/>
      <c r="F29" s="127"/>
      <c r="G29" s="126"/>
      <c r="H29" s="125" t="s">
        <v>20</v>
      </c>
      <c r="I29" s="126"/>
      <c r="J29" s="127" t="s">
        <v>21</v>
      </c>
      <c r="K29" s="127"/>
      <c r="L29" s="128" t="s">
        <v>3</v>
      </c>
      <c r="M29" s="128"/>
      <c r="N29" s="121" t="s">
        <v>4</v>
      </c>
      <c r="O29" s="122"/>
      <c r="P29" s="63" t="s">
        <v>22</v>
      </c>
    </row>
    <row r="30" spans="1:18" ht="18.75" customHeight="1" thickBot="1" x14ac:dyDescent="0.25">
      <c r="A30" s="64" t="s">
        <v>25</v>
      </c>
      <c r="B30" s="168"/>
      <c r="C30" s="169"/>
      <c r="D30" s="160"/>
      <c r="E30" s="174"/>
      <c r="F30" s="174"/>
      <c r="G30" s="161"/>
      <c r="H30" s="160"/>
      <c r="I30" s="161"/>
      <c r="J30" s="162"/>
      <c r="K30" s="163"/>
      <c r="L30" s="119"/>
      <c r="M30" s="120"/>
      <c r="N30" s="123"/>
      <c r="O30" s="124"/>
      <c r="P30" s="62">
        <f t="shared" ref="P30:P38" si="8">L30-N30</f>
        <v>0</v>
      </c>
    </row>
    <row r="31" spans="1:18" ht="18.75" customHeight="1" thickBot="1" x14ac:dyDescent="0.25">
      <c r="A31" s="65" t="s">
        <v>25</v>
      </c>
      <c r="B31" s="167"/>
      <c r="C31" s="167"/>
      <c r="D31" s="129"/>
      <c r="E31" s="166"/>
      <c r="F31" s="166"/>
      <c r="G31" s="130"/>
      <c r="H31" s="129"/>
      <c r="I31" s="130"/>
      <c r="J31" s="117"/>
      <c r="K31" s="118"/>
      <c r="L31" s="119"/>
      <c r="M31" s="120"/>
      <c r="N31" s="123"/>
      <c r="O31" s="124"/>
      <c r="P31" s="62">
        <f t="shared" si="8"/>
        <v>0</v>
      </c>
    </row>
    <row r="32" spans="1:18" ht="19.149999999999999" customHeight="1" thickBot="1" x14ac:dyDescent="0.25">
      <c r="A32" s="65" t="s">
        <v>25</v>
      </c>
      <c r="B32" s="172"/>
      <c r="C32" s="173"/>
      <c r="D32" s="129"/>
      <c r="E32" s="166"/>
      <c r="F32" s="166"/>
      <c r="G32" s="130"/>
      <c r="H32" s="129"/>
      <c r="I32" s="130"/>
      <c r="J32" s="129"/>
      <c r="K32" s="159"/>
      <c r="L32" s="164"/>
      <c r="M32" s="165"/>
      <c r="N32" s="175"/>
      <c r="O32" s="176"/>
      <c r="P32" s="62">
        <f t="shared" si="8"/>
        <v>0</v>
      </c>
    </row>
    <row r="33" spans="1:16" ht="19.5" customHeight="1" thickBot="1" x14ac:dyDescent="0.25">
      <c r="A33" s="64" t="s">
        <v>25</v>
      </c>
      <c r="B33" s="214"/>
      <c r="C33" s="215"/>
      <c r="D33" s="172"/>
      <c r="E33" s="216"/>
      <c r="F33" s="216"/>
      <c r="G33" s="173"/>
      <c r="H33" s="172"/>
      <c r="I33" s="173"/>
      <c r="J33" s="172"/>
      <c r="K33" s="173"/>
      <c r="L33" s="164"/>
      <c r="M33" s="165"/>
      <c r="N33" s="175"/>
      <c r="O33" s="176"/>
      <c r="P33" s="62">
        <f t="shared" si="8"/>
        <v>0</v>
      </c>
    </row>
    <row r="34" spans="1:16" ht="19.5" customHeight="1" thickBot="1" x14ac:dyDescent="0.25">
      <c r="A34" s="65" t="s">
        <v>25</v>
      </c>
      <c r="B34" s="172"/>
      <c r="C34" s="173"/>
      <c r="D34" s="129"/>
      <c r="E34" s="166"/>
      <c r="F34" s="166"/>
      <c r="G34" s="130"/>
      <c r="H34" s="129"/>
      <c r="I34" s="130"/>
      <c r="J34" s="129"/>
      <c r="K34" s="130"/>
      <c r="L34" s="164"/>
      <c r="M34" s="165"/>
      <c r="N34" s="175"/>
      <c r="O34" s="176"/>
      <c r="P34" s="62">
        <f t="shared" si="8"/>
        <v>0</v>
      </c>
    </row>
    <row r="35" spans="1:16" ht="19.5" customHeight="1" thickBot="1" x14ac:dyDescent="0.25">
      <c r="A35" s="65" t="s">
        <v>25</v>
      </c>
      <c r="B35" s="172"/>
      <c r="C35" s="173"/>
      <c r="D35" s="129"/>
      <c r="E35" s="166"/>
      <c r="F35" s="166"/>
      <c r="G35" s="130"/>
      <c r="H35" s="129"/>
      <c r="I35" s="130"/>
      <c r="J35" s="129"/>
      <c r="K35" s="130"/>
      <c r="L35" s="164"/>
      <c r="M35" s="165"/>
      <c r="N35" s="175"/>
      <c r="O35" s="176"/>
      <c r="P35" s="62">
        <f t="shared" si="8"/>
        <v>0</v>
      </c>
    </row>
    <row r="36" spans="1:16" ht="19.5" customHeight="1" thickBot="1" x14ac:dyDescent="0.25">
      <c r="A36" s="64" t="s">
        <v>25</v>
      </c>
      <c r="B36" s="214"/>
      <c r="C36" s="215"/>
      <c r="D36" s="172"/>
      <c r="E36" s="216"/>
      <c r="F36" s="216"/>
      <c r="G36" s="173"/>
      <c r="H36" s="172"/>
      <c r="I36" s="173"/>
      <c r="J36" s="172"/>
      <c r="K36" s="173"/>
      <c r="L36" s="164"/>
      <c r="M36" s="165"/>
      <c r="N36" s="175"/>
      <c r="O36" s="176"/>
      <c r="P36" s="62">
        <f t="shared" si="8"/>
        <v>0</v>
      </c>
    </row>
    <row r="37" spans="1:16" ht="19.5" customHeight="1" thickBot="1" x14ac:dyDescent="0.25">
      <c r="A37" s="65" t="s">
        <v>25</v>
      </c>
      <c r="B37" s="172"/>
      <c r="C37" s="173"/>
      <c r="D37" s="129"/>
      <c r="E37" s="166"/>
      <c r="F37" s="166"/>
      <c r="G37" s="130"/>
      <c r="H37" s="129"/>
      <c r="I37" s="130"/>
      <c r="J37" s="129"/>
      <c r="K37" s="130"/>
      <c r="L37" s="164"/>
      <c r="M37" s="165"/>
      <c r="N37" s="175"/>
      <c r="O37" s="176"/>
      <c r="P37" s="62">
        <f t="shared" si="8"/>
        <v>0</v>
      </c>
    </row>
    <row r="38" spans="1:16" ht="18.75" customHeight="1" x14ac:dyDescent="0.2">
      <c r="A38" s="65" t="s">
        <v>25</v>
      </c>
      <c r="B38" s="172"/>
      <c r="C38" s="173"/>
      <c r="D38" s="129"/>
      <c r="E38" s="166"/>
      <c r="F38" s="166"/>
      <c r="G38" s="130"/>
      <c r="H38" s="129"/>
      <c r="I38" s="130"/>
      <c r="J38" s="129"/>
      <c r="K38" s="130"/>
      <c r="L38" s="164"/>
      <c r="M38" s="165"/>
      <c r="N38" s="175"/>
      <c r="O38" s="176"/>
      <c r="P38" s="62">
        <f t="shared" si="8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2023-05-31T14:16:35Z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