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\Downloads\"/>
    </mc:Choice>
  </mc:AlternateContent>
  <xr:revisionPtr revIDLastSave="0" documentId="8_{8C7D8450-311D-4E2B-BD91-EA34B601432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<sst xmlns="http://schemas.openxmlformats.org/spreadsheetml/2006/main" count="69" uniqueCount="50">
  <si>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</si>
  <si>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</si>
  <si>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</si>
  <si>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</si>
  <si>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</si>
  <si>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</si>
  <si>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</si>
  <si>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</si>
  <si>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</si>
  <si>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</si>
  <si>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</si>
  <si>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</si>
  <si>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</si>
  <si>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</si>
  <si>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KITCHEN</t>
  </si>
  <si>
    <t>RTU-2</t>
  </si>
  <si>
    <t>DINING</t>
  </si>
  <si>
    <t>MUA-1</t>
  </si>
  <si>
    <t>KITCHEN HOOD</t>
  </si>
  <si>
    <t xml:space="preserve"> </t>
  </si>
  <si>
    <t>EF-1</t>
  </si>
  <si>
    <t>EF-2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</si>
  <si>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</si>
  <si>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</si>
  <si>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</si>
  <si>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</si>
  <si>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</si>
  <si>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</si>
  <si>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</si>
  <si>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</si>
  <si>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</si>
  <si>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</si>
  <si>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</si>
  <si>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</si>
  <si>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</si>
  <si>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</si>
  <si>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</si>
  <si>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</si>
  <si>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</si>
  <si>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</si>
  <si>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</si>
  <si>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</si>
  <si>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</si>
  <si>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</si>
  <si>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</si>
  <si>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</si>
  <si>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CAPTIVE-AIRE</t>
  </si>
  <si>
    <t>SOLO 10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</si>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</sst>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59841</xdr:colOff>
      <xdr:row>0</xdr:row>
      <xdr:rowOff>970889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="112" zoomScaleNormal="55" zoomScaleSheetLayoutView="112" workbookViewId="0">
      <selection activeCell="W16" sqref="W16"/>
    </sheetView>
  </sheetViews>
  <sheetFormatPr defaultColWidth="9.109375" defaultRowHeight="13.2" x14ac:dyDescent="0.25"/>
  <cols>
    <col min="1" max="1" width="10.5546875" style="1" customWidth="1"/>
    <col min="2" max="2" width="13.5546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9" t="s">
        <v>0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5">
      <c r="A3" s="96"/>
    </row>
    <row r="4" spans="1:21" ht="20.100000000000001" customHeight="1" thickBot="1" x14ac:dyDescent="0.3">
      <c r="A4" s="6"/>
      <c r="B4" s="8" t="s">
        <v>1</v>
      </c>
      <c r="C4" s="157" t="s">
        <v>2</v>
      </c>
      <c r="D4" s="158"/>
      <c r="E4" s="120" t="s">
        <v>3</v>
      </c>
      <c r="F4" s="119"/>
      <c r="G4" s="163" t="s">
        <v>4</v>
      </c>
      <c r="H4" s="164"/>
      <c r="I4" s="155" t="s">
        <v>5</v>
      </c>
      <c r="J4" s="156"/>
      <c r="K4" s="161" t="s">
        <v>6</v>
      </c>
      <c r="L4" s="162"/>
      <c r="M4" s="159" t="s">
        <v>7</v>
      </c>
      <c r="N4" s="160"/>
      <c r="O4" s="159" t="s">
        <v>8</v>
      </c>
      <c r="P4" s="160"/>
      <c r="Q4" s="7"/>
      <c r="R4" s="65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thickBot="1" x14ac:dyDescent="0.3">
      <c r="A6" s="75" t="s">
        <v>13</v>
      </c>
      <c r="B6" s="73" t="s">
        <v>14</v>
      </c>
      <c r="C6" s="23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15</v>
      </c>
      <c r="B7" s="74" t="s">
        <v>16</v>
      </c>
      <c r="C7" s="23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17</v>
      </c>
      <c r="B8" s="74" t="s">
        <v>18</v>
      </c>
      <c r="C8" s="47"/>
      <c r="D8" s="48"/>
      <c r="E8" s="47" t="s">
        <v>19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25">
      <c r="A9" s="76" t="s">
        <v>20</v>
      </c>
      <c r="B9" s="74" t="s">
        <v>18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3">
      <c r="A10" s="86" t="s">
        <v>21</v>
      </c>
      <c r="B10" s="87" t="s">
        <v>22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3">
      <c r="A11" s="113" t="s">
        <v>23</v>
      </c>
      <c r="B11" s="114"/>
      <c r="C11" s="77">
        <f t="shared" ref="C11:H11" si="2">SUM(C6:C10)</f>
        <v>8000</v>
      </c>
      <c r="D11" s="78">
        <f t="shared" si="2"/>
        <v>0</v>
      </c>
      <c r="E11" s="77">
        <f t="shared" si="2"/>
        <v>6500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3">
      <c r="A13" s="107" t="s">
        <v>24</v>
      </c>
      <c r="B13" s="94"/>
      <c r="C13" s="94"/>
      <c r="D13" s="94"/>
      <c r="F13" s="151" t="s">
        <v>25</v>
      </c>
      <c r="G13" s="152"/>
      <c r="H13" s="173" t="s">
        <v>26</v>
      </c>
      <c r="I13" s="174"/>
      <c r="J13" s="175"/>
      <c r="L13" s="106" t="s">
        <v>27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1" t="s">
        <v>23</v>
      </c>
      <c r="B14" s="192"/>
      <c r="C14" s="97" t="s">
        <v>11</v>
      </c>
      <c r="D14" s="98" t="s">
        <v>12</v>
      </c>
      <c r="F14" s="153"/>
      <c r="G14" s="154"/>
      <c r="H14" s="176"/>
      <c r="I14" s="177"/>
      <c r="J14" s="178"/>
      <c r="L14" s="170" t="s">
        <v>28</v>
      </c>
      <c r="M14" s="170"/>
      <c r="N14" s="170"/>
      <c r="O14" s="170"/>
      <c r="P14" s="109">
        <f>IF(R13=TRUE, 1, 0)</f>
        <v>1</v>
      </c>
    </row>
    <row r="15" spans="1:21" ht="18.75" customHeight="1" x14ac:dyDescent="0.25">
      <c r="A15" s="193" t="s">
        <v>29</v>
      </c>
      <c r="B15" s="194"/>
      <c r="C15" s="99">
        <f>G11+K11</f>
        <v>2800</v>
      </c>
      <c r="D15" s="100">
        <f>H11+L11</f>
        <v>0</v>
      </c>
      <c r="F15" s="123" t="s">
        <v>30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95" t="s">
        <v>31</v>
      </c>
      <c r="B16" s="196"/>
      <c r="C16" s="103">
        <f>M11+O11</f>
        <v>2700</v>
      </c>
      <c r="D16" s="104">
        <f>N11+P11</f>
        <v>0</v>
      </c>
      <c r="F16" s="125" t="s">
        <v>32</v>
      </c>
      <c r="G16" s="126"/>
      <c r="H16" s="185"/>
      <c r="I16" s="186"/>
      <c r="J16" s="187"/>
      <c r="L16" s="172" t="s">
        <v>33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35">
      <c r="A17" s="197" t="s">
        <v>34</v>
      </c>
      <c r="B17" s="198"/>
      <c r="C17" s="101">
        <f>C15-C16</f>
        <v>100</v>
      </c>
      <c r="D17" s="102">
        <f>D15-D16</f>
        <v>0</v>
      </c>
      <c r="F17" s="165" t="s">
        <v>35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3">
      <c r="F18" s="139" t="s">
        <v>36</v>
      </c>
      <c r="G18" s="140"/>
      <c r="H18" s="179" t="e">
        <f>AVERAGE(H15:J17)</f>
        <v>#DIV/0!</v>
      </c>
      <c r="I18" s="180"/>
      <c r="J18" s="181"/>
      <c r="L18" s="168" t="s">
        <v>37</v>
      </c>
      <c r="M18" s="168"/>
      <c r="N18" s="168"/>
      <c r="O18" s="168"/>
      <c r="P18" s="105" t="e">
        <f>IF(R17=TRUE, 1, 0)</f>
        <v>#DIV/0!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38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3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6" t="s">
        <v>39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2" customHeight="1" thickBot="1" x14ac:dyDescent="0.3">
      <c r="A28" s="5" t="s">
        <v>9</v>
      </c>
      <c r="B28" s="149" t="s">
        <v>40</v>
      </c>
      <c r="C28" s="150"/>
      <c r="D28" s="119" t="s">
        <v>41</v>
      </c>
      <c r="E28" s="121"/>
      <c r="F28" s="121"/>
      <c r="G28" s="120"/>
      <c r="H28" s="119" t="s">
        <v>42</v>
      </c>
      <c r="I28" s="120"/>
      <c r="J28" s="121" t="s">
        <v>43</v>
      </c>
      <c r="K28" s="121"/>
      <c r="L28" s="122" t="s">
        <v>6</v>
      </c>
      <c r="M28" s="122"/>
      <c r="N28" s="115" t="s">
        <v>7</v>
      </c>
      <c r="O28" s="116"/>
      <c r="P28" s="62" t="s">
        <v>44</v>
      </c>
    </row>
    <row r="29" spans="1:18" ht="18.75" customHeight="1" x14ac:dyDescent="0.25">
      <c r="A29" s="63" t="s">
        <v>45</v>
      </c>
      <c r="B29" s="147" t="s">
        <v>46</v>
      </c>
      <c r="C29" s="148"/>
      <c r="D29" s="143" t="s">
        <v>47</v>
      </c>
      <c r="E29" s="167"/>
      <c r="F29" s="167"/>
      <c r="G29" s="144"/>
      <c r="H29" s="143" t="s">
        <v>48</v>
      </c>
      <c r="I29" s="144"/>
      <c r="J29" s="145" t="s">
        <v>49</v>
      </c>
      <c r="K29" s="146"/>
      <c r="L29" s="141">
        <v>1300</v>
      </c>
      <c r="M29" s="142"/>
      <c r="N29" s="117">
        <v>2550</v>
      </c>
      <c r="O29" s="118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9F0A9-3524-463E-A99A-6853A467285B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E49E0A43-4B7C-4C6E-9365-BC2E1A269A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A6FEB4-DB76-4531-A539-2E67D08671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Laura  Robinson</cp:lastModifiedBy>
  <cp:revision/>
  <dcterms:created xsi:type="dcterms:W3CDTF">2015-11-16T19:09:52Z</dcterms:created>
  <dcterms:modified xsi:type="dcterms:W3CDTF">2024-10-21T14:28:43Z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