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OneDrive - National TAB\2025 National\Lazy Dog\West Covina, CA\4 ASSET-REPORT DOCS\"/>
    </mc:Choice>
  </mc:AlternateContent>
  <xr:revisionPtr revIDLastSave="0" documentId="8_{79E24366-BB34-409E-AE92-62FDC0933D5C}" xr6:coauthVersionLast="47" xr6:coauthVersionMax="47" xr10:uidLastSave="{00000000-0000-0000-0000-000000000000}"/>
  <bookViews>
    <workbookView xWindow="30612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41" i="1" l="1"/>
  <c r="P42" i="1"/>
  <c r="P43" i="1"/>
  <c r="P44" i="1"/>
  <c r="P45" i="1"/>
  <c r="P46" i="1"/>
  <c r="P20" i="1" l="1"/>
  <c r="O20" i="1"/>
  <c r="N20" i="1"/>
  <c r="M20" i="1"/>
  <c r="L20" i="1"/>
  <c r="K20" i="1"/>
  <c r="H20" i="1"/>
  <c r="G20" i="1"/>
  <c r="D20" i="1"/>
  <c r="C20" i="1"/>
  <c r="H27" i="1" l="1"/>
  <c r="P40" i="1"/>
  <c r="P39" i="1"/>
  <c r="P38" i="1"/>
  <c r="T24" i="1" l="1"/>
  <c r="R26" i="1"/>
  <c r="P27" i="1" s="1"/>
  <c r="D25" i="1" l="1"/>
  <c r="C25" i="1"/>
  <c r="D24" i="1"/>
  <c r="C24" i="1"/>
  <c r="C26" i="1" l="1"/>
  <c r="T22" i="1" s="1"/>
  <c r="D26" i="1"/>
  <c r="U24" i="1" s="1"/>
  <c r="R24" i="1" s="1"/>
  <c r="J7" i="1"/>
  <c r="J6" i="1"/>
  <c r="I7" i="1"/>
  <c r="I6" i="1"/>
  <c r="U22" i="1" l="1"/>
  <c r="R22" i="1" s="1"/>
  <c r="P23" i="1" s="1"/>
  <c r="P25" i="1"/>
  <c r="F7" i="1"/>
  <c r="E7" i="1"/>
  <c r="F6" i="1"/>
  <c r="E6" i="1"/>
  <c r="E20" i="1" l="1"/>
  <c r="F20" i="1"/>
</calcChain>
</file>

<file path=xl/sharedStrings.xml><?xml version="1.0" encoding="utf-8"?>
<sst xmlns="http://schemas.openxmlformats.org/spreadsheetml/2006/main" count="82" uniqueCount="53">
  <si>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</si>
  <si>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</si>
  <si>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</si>
  <si>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</si>
  <si>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</si>
  <si>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</si>
  <si>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</si>
  <si>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</si>
  <si>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</si>
  <si>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</si>
  <si>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</si>
  <si>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</si>
  <si>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</si>
  <si>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</si>
  <si>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</si>
  <si>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</si>
  <si>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</si>
  <si>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RTU-3</t>
  </si>
  <si>
    <t>MUA-1</t>
  </si>
  <si>
    <t xml:space="preserve"> </t>
  </si>
  <si>
    <t>MUA-2</t>
  </si>
  <si>
    <t>MUA-3</t>
  </si>
  <si>
    <t>EF-1</t>
  </si>
  <si>
    <t>EF-2</t>
  </si>
  <si>
    <t>EF-3</t>
  </si>
  <si>
    <t>EF-4</t>
  </si>
  <si>
    <t>EF-5</t>
  </si>
  <si>
    <t>EF-6</t>
  </si>
  <si>
    <t>EF-7</t>
  </si>
  <si>
    <t>EF-8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</si>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</sst>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259761</xdr:colOff>
      <xdr:row>0</xdr:row>
      <xdr:rowOff>979006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topLeftCell="A5" zoomScale="80" zoomScaleNormal="55" zoomScaleSheetLayoutView="80" workbookViewId="0">
      <selection activeCell="Q19" sqref="Q19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79" t="s">
        <v>0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18" ht="9.75" customHeight="1" thickBot="1">
      <c r="A3" s="88"/>
    </row>
    <row r="4" spans="1:18" ht="20.100000000000001" customHeight="1" thickBot="1">
      <c r="A4" s="6"/>
      <c r="B4" s="8" t="s">
        <v>1</v>
      </c>
      <c r="C4" s="152" t="s">
        <v>2</v>
      </c>
      <c r="D4" s="153"/>
      <c r="E4" s="127" t="s">
        <v>3</v>
      </c>
      <c r="F4" s="126"/>
      <c r="G4" s="158" t="s">
        <v>4</v>
      </c>
      <c r="H4" s="159"/>
      <c r="I4" s="150" t="s">
        <v>5</v>
      </c>
      <c r="J4" s="151"/>
      <c r="K4" s="156" t="s">
        <v>6</v>
      </c>
      <c r="L4" s="157"/>
      <c r="M4" s="154" t="s">
        <v>7</v>
      </c>
      <c r="N4" s="155"/>
      <c r="O4" s="154" t="s">
        <v>8</v>
      </c>
      <c r="P4" s="155"/>
      <c r="Q4" s="7"/>
      <c r="R4" s="65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>
      <c r="A6" s="75" t="s">
        <v>13</v>
      </c>
      <c r="B6" s="73" t="s">
        <v>14</v>
      </c>
      <c r="C6" s="23">
        <v>10000</v>
      </c>
      <c r="D6" s="24"/>
      <c r="E6" s="23">
        <f t="shared" ref="E6:F7" si="0">C6-G6</f>
        <v>7500</v>
      </c>
      <c r="F6" s="24">
        <f t="shared" si="0"/>
        <v>0</v>
      </c>
      <c r="G6" s="25">
        <v>2500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>
      <c r="A7" s="76" t="s">
        <v>15</v>
      </c>
      <c r="B7" s="74" t="s">
        <v>16</v>
      </c>
      <c r="C7" s="35">
        <v>6000</v>
      </c>
      <c r="D7" s="36"/>
      <c r="E7" s="35">
        <f t="shared" si="0"/>
        <v>4035</v>
      </c>
      <c r="F7" s="36">
        <f t="shared" si="0"/>
        <v>0</v>
      </c>
      <c r="G7" s="37">
        <v>1965</v>
      </c>
      <c r="H7" s="38"/>
      <c r="I7" s="39">
        <f t="shared" ref="I7:J7" si="1">G7/C7</f>
        <v>0.32750000000000001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>
      <c r="A8" s="76" t="s">
        <v>17</v>
      </c>
      <c r="B8" s="74" t="s">
        <v>16</v>
      </c>
      <c r="C8" s="35">
        <v>6000</v>
      </c>
      <c r="D8" s="36"/>
      <c r="E8" s="35">
        <f t="shared" ref="E8" si="2">C8-G8</f>
        <v>4035</v>
      </c>
      <c r="F8" s="36">
        <f t="shared" ref="F8" si="3">D8-H8</f>
        <v>0</v>
      </c>
      <c r="G8" s="37">
        <v>1965</v>
      </c>
      <c r="H8" s="38"/>
      <c r="I8" s="39">
        <f t="shared" ref="I8" si="4">G8/C8</f>
        <v>0.32750000000000001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20.100000000000001" customHeight="1">
      <c r="A9" s="76" t="s">
        <v>18</v>
      </c>
      <c r="B9" s="74"/>
      <c r="C9" s="47"/>
      <c r="D9" s="48"/>
      <c r="E9" s="47" t="s">
        <v>19</v>
      </c>
      <c r="F9" s="48"/>
      <c r="G9" s="41"/>
      <c r="H9" s="42"/>
      <c r="I9" s="49"/>
      <c r="J9" s="42"/>
      <c r="K9" s="37">
        <v>3200</v>
      </c>
      <c r="L9" s="38"/>
      <c r="M9" s="43"/>
      <c r="N9" s="44"/>
      <c r="O9" s="45"/>
      <c r="P9" s="46"/>
      <c r="Q9" s="55"/>
      <c r="R9" s="69"/>
    </row>
    <row r="10" spans="1:18" ht="20.100000000000001" customHeight="1">
      <c r="A10" s="76" t="s">
        <v>20</v>
      </c>
      <c r="B10" s="74"/>
      <c r="C10" s="47"/>
      <c r="D10" s="48"/>
      <c r="E10" s="47" t="s">
        <v>19</v>
      </c>
      <c r="F10" s="48"/>
      <c r="G10" s="41"/>
      <c r="H10" s="42"/>
      <c r="I10" s="49"/>
      <c r="J10" s="42"/>
      <c r="K10" s="37">
        <v>5440</v>
      </c>
      <c r="L10" s="38"/>
      <c r="M10" s="43"/>
      <c r="N10" s="44"/>
      <c r="O10" s="45"/>
      <c r="P10" s="46"/>
      <c r="Q10" s="55"/>
      <c r="R10" s="69"/>
    </row>
    <row r="11" spans="1:18" ht="20.100000000000001" customHeight="1">
      <c r="A11" s="76" t="s">
        <v>21</v>
      </c>
      <c r="B11" s="74"/>
      <c r="C11" s="47"/>
      <c r="D11" s="48"/>
      <c r="E11" s="47" t="s">
        <v>19</v>
      </c>
      <c r="F11" s="48"/>
      <c r="G11" s="41"/>
      <c r="H11" s="42"/>
      <c r="I11" s="49"/>
      <c r="J11" s="42"/>
      <c r="K11" s="37">
        <v>1290</v>
      </c>
      <c r="L11" s="38"/>
      <c r="M11" s="43"/>
      <c r="N11" s="44"/>
      <c r="O11" s="45"/>
      <c r="P11" s="46"/>
      <c r="Q11" s="55"/>
      <c r="R11" s="69"/>
    </row>
    <row r="12" spans="1:18" ht="20.100000000000001" customHeight="1">
      <c r="A12" s="76" t="s">
        <v>22</v>
      </c>
      <c r="B12" s="74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4000</v>
      </c>
      <c r="N12" s="51"/>
      <c r="O12" s="45"/>
      <c r="P12" s="46"/>
      <c r="Q12" s="64"/>
      <c r="R12" s="69"/>
    </row>
    <row r="13" spans="1:18" ht="20.100000000000001" customHeight="1">
      <c r="A13" s="76" t="s">
        <v>23</v>
      </c>
      <c r="B13" s="74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2600</v>
      </c>
      <c r="N13" s="51"/>
      <c r="O13" s="45"/>
      <c r="P13" s="46"/>
      <c r="Q13" s="64"/>
      <c r="R13" s="69"/>
    </row>
    <row r="14" spans="1:18" ht="20.100000000000001" customHeight="1">
      <c r="A14" s="76" t="s">
        <v>24</v>
      </c>
      <c r="B14" s="74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4200</v>
      </c>
      <c r="N14" s="51"/>
      <c r="O14" s="45"/>
      <c r="P14" s="46"/>
      <c r="Q14" s="64"/>
      <c r="R14" s="69"/>
    </row>
    <row r="15" spans="1:18" ht="20.100000000000001" customHeight="1">
      <c r="A15" s="76" t="s">
        <v>25</v>
      </c>
      <c r="B15" s="74"/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2150</v>
      </c>
      <c r="N15" s="51"/>
      <c r="O15" s="45"/>
      <c r="P15" s="46"/>
      <c r="Q15" s="64"/>
      <c r="R15" s="69"/>
    </row>
    <row r="16" spans="1:18" ht="20.100000000000001" customHeight="1">
      <c r="A16" s="76" t="s">
        <v>26</v>
      </c>
      <c r="B16" s="74"/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700</v>
      </c>
      <c r="N16" s="51"/>
      <c r="O16" s="45"/>
      <c r="P16" s="46"/>
      <c r="Q16" s="64"/>
      <c r="R16" s="69"/>
    </row>
    <row r="17" spans="1:21" ht="20.100000000000001" customHeight="1">
      <c r="A17" s="76" t="s">
        <v>27</v>
      </c>
      <c r="B17" s="74"/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1600</v>
      </c>
      <c r="N17" s="51"/>
      <c r="O17" s="45"/>
      <c r="P17" s="46"/>
      <c r="Q17" s="64"/>
      <c r="R17" s="69"/>
    </row>
    <row r="18" spans="1:21" ht="20.100000000000001" customHeight="1">
      <c r="A18" s="104" t="s">
        <v>28</v>
      </c>
      <c r="B18" s="105"/>
      <c r="C18" s="110"/>
      <c r="D18" s="111"/>
      <c r="E18" s="110"/>
      <c r="F18" s="111"/>
      <c r="G18" s="106"/>
      <c r="H18" s="107"/>
      <c r="I18" s="112"/>
      <c r="J18" s="107"/>
      <c r="K18" s="106"/>
      <c r="L18" s="107"/>
      <c r="M18" s="113">
        <v>600</v>
      </c>
      <c r="N18" s="114"/>
      <c r="O18" s="108"/>
      <c r="P18" s="109"/>
      <c r="Q18" s="64"/>
      <c r="R18" s="69"/>
    </row>
    <row r="19" spans="1:21" ht="20.100000000000001" customHeight="1">
      <c r="A19" s="76" t="s">
        <v>29</v>
      </c>
      <c r="B19" s="74"/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>
        <v>100</v>
      </c>
      <c r="P19" s="54"/>
      <c r="Q19" s="64"/>
      <c r="R19" s="69"/>
    </row>
    <row r="20" spans="1:21" ht="20.100000000000001" customHeight="1" thickBot="1">
      <c r="A20" s="116" t="s">
        <v>30</v>
      </c>
      <c r="B20" s="117"/>
      <c r="C20" s="77">
        <f>SUM(C6:C19)</f>
        <v>22000</v>
      </c>
      <c r="D20" s="78">
        <f>SUM(D6:D19)</f>
        <v>0</v>
      </c>
      <c r="E20" s="77">
        <f>SUM(E6:E19)</f>
        <v>15570</v>
      </c>
      <c r="F20" s="78">
        <f>SUM(F6:F19)</f>
        <v>0</v>
      </c>
      <c r="G20" s="79">
        <f>SUM(G6:G19)</f>
        <v>6430</v>
      </c>
      <c r="H20" s="80">
        <f>SUM(H6:H19)</f>
        <v>0</v>
      </c>
      <c r="I20" s="81"/>
      <c r="J20" s="82"/>
      <c r="K20" s="79">
        <f>SUM(K6:K19)</f>
        <v>9930</v>
      </c>
      <c r="L20" s="80">
        <f>SUM(L6:L19)</f>
        <v>0</v>
      </c>
      <c r="M20" s="115">
        <f>SUM(M6:M19)</f>
        <v>15850</v>
      </c>
      <c r="N20" s="83">
        <f>SUM(N6:N19)</f>
        <v>0</v>
      </c>
      <c r="O20" s="84">
        <f>SUM(O6:O19)</f>
        <v>100</v>
      </c>
      <c r="P20" s="85">
        <f>SUM(P6:P19)</f>
        <v>0</v>
      </c>
      <c r="Q20" s="55"/>
      <c r="R20" s="69"/>
    </row>
    <row r="21" spans="1:21" ht="20.100000000000001" customHeight="1" thickBot="1">
      <c r="A21" s="66"/>
      <c r="B21" s="56"/>
      <c r="C21" s="56"/>
      <c r="D21" s="56"/>
      <c r="E21" s="56"/>
      <c r="F21" s="67"/>
      <c r="G21" s="67"/>
      <c r="H21" s="72"/>
      <c r="I21" s="72"/>
      <c r="J21" s="67"/>
      <c r="K21" s="67"/>
      <c r="L21" s="68"/>
      <c r="M21" s="68"/>
      <c r="N21" s="68"/>
      <c r="O21" s="68"/>
      <c r="P21" s="55"/>
      <c r="Q21" s="69"/>
    </row>
    <row r="22" spans="1:21" ht="20.100000000000001" customHeight="1" thickBot="1">
      <c r="A22" s="99" t="s">
        <v>31</v>
      </c>
      <c r="B22" s="86"/>
      <c r="C22" s="86"/>
      <c r="D22" s="86"/>
      <c r="F22" s="209" t="s">
        <v>32</v>
      </c>
      <c r="G22" s="210"/>
      <c r="H22" s="183" t="s">
        <v>33</v>
      </c>
      <c r="I22" s="184"/>
      <c r="J22" s="185"/>
      <c r="L22" s="98" t="s">
        <v>34</v>
      </c>
      <c r="M22" s="87"/>
      <c r="N22" s="87"/>
      <c r="O22" s="87"/>
      <c r="P22" s="87"/>
      <c r="R22" s="1" t="b">
        <f>T22=U22</f>
        <v>1</v>
      </c>
      <c r="T22" s="1" t="b">
        <f>C26&lt;0</f>
        <v>0</v>
      </c>
      <c r="U22" s="1" t="b">
        <f>D26&lt;0</f>
        <v>0</v>
      </c>
    </row>
    <row r="23" spans="1:21" ht="18.75" customHeight="1" thickBot="1">
      <c r="A23" s="201" t="s">
        <v>30</v>
      </c>
      <c r="B23" s="202"/>
      <c r="C23" s="89" t="s">
        <v>11</v>
      </c>
      <c r="D23" s="90" t="s">
        <v>12</v>
      </c>
      <c r="F23" s="211"/>
      <c r="G23" s="212"/>
      <c r="H23" s="186"/>
      <c r="I23" s="187"/>
      <c r="J23" s="188"/>
      <c r="L23" s="180" t="s">
        <v>35</v>
      </c>
      <c r="M23" s="180"/>
      <c r="N23" s="180"/>
      <c r="O23" s="180"/>
      <c r="P23" s="101">
        <f>IF(R22=TRUE, 1, 0)</f>
        <v>1</v>
      </c>
    </row>
    <row r="24" spans="1:21" ht="18.75" customHeight="1">
      <c r="A24" s="203" t="s">
        <v>36</v>
      </c>
      <c r="B24" s="204"/>
      <c r="C24" s="91">
        <f>G20+K20</f>
        <v>16360</v>
      </c>
      <c r="D24" s="92">
        <f>H20+L20</f>
        <v>0</v>
      </c>
      <c r="F24" s="132" t="s">
        <v>37</v>
      </c>
      <c r="G24" s="133"/>
      <c r="H24" s="192"/>
      <c r="I24" s="193"/>
      <c r="J24" s="194"/>
      <c r="L24" s="181"/>
      <c r="M24" s="181"/>
      <c r="N24" s="181"/>
      <c r="O24" s="181"/>
      <c r="P24" s="103"/>
      <c r="R24" s="1" t="e">
        <f>T24=U24</f>
        <v>#DIV/0!</v>
      </c>
      <c r="T24" s="1" t="e">
        <f>H27&lt;0</f>
        <v>#DIV/0!</v>
      </c>
      <c r="U24" s="1" t="b">
        <f>D26&lt;0</f>
        <v>0</v>
      </c>
    </row>
    <row r="25" spans="1:21" ht="18.75" customHeight="1" thickBot="1">
      <c r="A25" s="205" t="s">
        <v>38</v>
      </c>
      <c r="B25" s="206"/>
      <c r="C25" s="95">
        <f>M20+O20</f>
        <v>15950</v>
      </c>
      <c r="D25" s="96">
        <f>N20+P20</f>
        <v>0</v>
      </c>
      <c r="F25" s="134" t="s">
        <v>39</v>
      </c>
      <c r="G25" s="135"/>
      <c r="H25" s="195"/>
      <c r="I25" s="196"/>
      <c r="J25" s="197"/>
      <c r="L25" s="182" t="s">
        <v>40</v>
      </c>
      <c r="M25" s="182"/>
      <c r="N25" s="182"/>
      <c r="O25" s="182"/>
      <c r="P25" s="102" t="e">
        <f>IF(R24=TRUE, 1, 0)</f>
        <v>#DIV/0!</v>
      </c>
    </row>
    <row r="26" spans="1:21" ht="18.75" customHeight="1" thickBot="1">
      <c r="A26" s="207" t="s">
        <v>41</v>
      </c>
      <c r="B26" s="208"/>
      <c r="C26" s="93">
        <f>C24-C25</f>
        <v>410</v>
      </c>
      <c r="D26" s="94">
        <f>D24-D25</f>
        <v>0</v>
      </c>
      <c r="F26" s="213" t="s">
        <v>42</v>
      </c>
      <c r="G26" s="214"/>
      <c r="H26" s="198"/>
      <c r="I26" s="199"/>
      <c r="J26" s="200"/>
      <c r="L26" s="181"/>
      <c r="M26" s="181"/>
      <c r="N26" s="181"/>
      <c r="O26" s="181"/>
      <c r="P26" s="103"/>
      <c r="R26" s="1" t="e">
        <f>AND(H27&gt;=-0.02, H27&lt;=0.02)</f>
        <v>#DIV/0!</v>
      </c>
    </row>
    <row r="27" spans="1:21" ht="16.5" customHeight="1" thickBot="1">
      <c r="F27" s="148" t="s">
        <v>43</v>
      </c>
      <c r="G27" s="149"/>
      <c r="H27" s="189" t="e">
        <f>AVERAGE(H24:J26)</f>
        <v>#DIV/0!</v>
      </c>
      <c r="I27" s="190"/>
      <c r="J27" s="191"/>
      <c r="L27" s="178" t="s">
        <v>44</v>
      </c>
      <c r="M27" s="178"/>
      <c r="N27" s="178"/>
      <c r="O27" s="178"/>
      <c r="P27" s="97" t="e">
        <f>IF(R26=TRUE, 1, 0)</f>
        <v>#DIV/0!</v>
      </c>
    </row>
    <row r="28" spans="1:21" ht="13.7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178"/>
      <c r="M28" s="178"/>
      <c r="N28" s="178"/>
      <c r="O28" s="178"/>
      <c r="P28" s="100"/>
    </row>
    <row r="29" spans="1:21" ht="13.7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8"/>
      <c r="M29" s="58"/>
      <c r="N29" s="59"/>
      <c r="O29" s="59"/>
      <c r="P29" s="7"/>
      <c r="Q29" s="7"/>
    </row>
    <row r="30" spans="1:21" ht="13.5" customHeight="1" thickBot="1">
      <c r="A30" s="3" t="s">
        <v>45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>
      <c r="A31" s="136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8"/>
      <c r="Q31" s="70"/>
    </row>
    <row r="32" spans="1:21" ht="20.100000000000001" customHeight="1">
      <c r="A32" s="139"/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1"/>
      <c r="Q32" s="70"/>
    </row>
    <row r="33" spans="1:17" ht="20.100000000000001" customHeight="1" thickBot="1">
      <c r="A33" s="142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4"/>
    </row>
    <row r="34" spans="1:17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5" thickBo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>
      <c r="A36" s="145" t="s">
        <v>46</v>
      </c>
      <c r="B36" s="146"/>
      <c r="C36" s="146"/>
      <c r="D36" s="146"/>
      <c r="E36" s="146"/>
      <c r="F36" s="147"/>
      <c r="G36" s="56"/>
      <c r="H36" s="56"/>
      <c r="I36" s="56"/>
      <c r="J36" s="56"/>
      <c r="K36" s="56"/>
      <c r="L36" s="56"/>
      <c r="M36" s="56"/>
      <c r="N36" s="56"/>
      <c r="O36" s="56"/>
      <c r="P36" s="55"/>
      <c r="Q36" s="57"/>
    </row>
    <row r="37" spans="1:17" ht="19.149999999999999" customHeight="1" thickBot="1">
      <c r="A37" s="5" t="s">
        <v>9</v>
      </c>
      <c r="B37" s="171" t="s">
        <v>47</v>
      </c>
      <c r="C37" s="172"/>
      <c r="D37" s="126" t="s">
        <v>48</v>
      </c>
      <c r="E37" s="128"/>
      <c r="F37" s="128"/>
      <c r="G37" s="127"/>
      <c r="H37" s="126" t="s">
        <v>49</v>
      </c>
      <c r="I37" s="127"/>
      <c r="J37" s="128" t="s">
        <v>50</v>
      </c>
      <c r="K37" s="128"/>
      <c r="L37" s="129" t="s">
        <v>6</v>
      </c>
      <c r="M37" s="129"/>
      <c r="N37" s="122" t="s">
        <v>7</v>
      </c>
      <c r="O37" s="123"/>
      <c r="P37" s="61" t="s">
        <v>51</v>
      </c>
    </row>
    <row r="38" spans="1:17" ht="18.75" customHeight="1" thickBot="1">
      <c r="A38" s="62" t="s">
        <v>52</v>
      </c>
      <c r="B38" s="169"/>
      <c r="C38" s="170"/>
      <c r="D38" s="161"/>
      <c r="E38" s="175"/>
      <c r="F38" s="175"/>
      <c r="G38" s="162"/>
      <c r="H38" s="161"/>
      <c r="I38" s="162"/>
      <c r="J38" s="163"/>
      <c r="K38" s="164"/>
      <c r="L38" s="120"/>
      <c r="M38" s="121"/>
      <c r="N38" s="124"/>
      <c r="O38" s="125"/>
      <c r="P38" s="60">
        <f t="shared" ref="P38:P46" si="6">L38-N38</f>
        <v>0</v>
      </c>
    </row>
    <row r="39" spans="1:17" ht="18.75" customHeight="1" thickBot="1">
      <c r="A39" s="63" t="s">
        <v>52</v>
      </c>
      <c r="B39" s="168"/>
      <c r="C39" s="168"/>
      <c r="D39" s="130"/>
      <c r="E39" s="167"/>
      <c r="F39" s="167"/>
      <c r="G39" s="131"/>
      <c r="H39" s="130"/>
      <c r="I39" s="131"/>
      <c r="J39" s="118"/>
      <c r="K39" s="119"/>
      <c r="L39" s="120"/>
      <c r="M39" s="121"/>
      <c r="N39" s="124"/>
      <c r="O39" s="125"/>
      <c r="P39" s="60">
        <f t="shared" si="6"/>
        <v>0</v>
      </c>
    </row>
    <row r="40" spans="1:17" ht="19.149999999999999" customHeight="1" thickBot="1">
      <c r="A40" s="63" t="s">
        <v>52</v>
      </c>
      <c r="B40" s="173"/>
      <c r="C40" s="174"/>
      <c r="D40" s="130"/>
      <c r="E40" s="167"/>
      <c r="F40" s="167"/>
      <c r="G40" s="131"/>
      <c r="H40" s="130"/>
      <c r="I40" s="131"/>
      <c r="J40" s="130"/>
      <c r="K40" s="160"/>
      <c r="L40" s="165"/>
      <c r="M40" s="166"/>
      <c r="N40" s="176"/>
      <c r="O40" s="177"/>
      <c r="P40" s="60">
        <f t="shared" si="6"/>
        <v>0</v>
      </c>
    </row>
    <row r="41" spans="1:17" ht="19.5" customHeight="1" thickBot="1">
      <c r="A41" s="62" t="s">
        <v>52</v>
      </c>
      <c r="B41" s="215"/>
      <c r="C41" s="216"/>
      <c r="D41" s="173"/>
      <c r="E41" s="217"/>
      <c r="F41" s="217"/>
      <c r="G41" s="174"/>
      <c r="H41" s="173"/>
      <c r="I41" s="174"/>
      <c r="J41" s="173"/>
      <c r="K41" s="174"/>
      <c r="L41" s="165"/>
      <c r="M41" s="166"/>
      <c r="N41" s="176"/>
      <c r="O41" s="177"/>
      <c r="P41" s="60">
        <f t="shared" si="6"/>
        <v>0</v>
      </c>
    </row>
    <row r="42" spans="1:17" ht="19.5" customHeight="1" thickBot="1">
      <c r="A42" s="63" t="s">
        <v>52</v>
      </c>
      <c r="B42" s="173"/>
      <c r="C42" s="174"/>
      <c r="D42" s="130"/>
      <c r="E42" s="167"/>
      <c r="F42" s="167"/>
      <c r="G42" s="131"/>
      <c r="H42" s="130"/>
      <c r="I42" s="131"/>
      <c r="J42" s="130"/>
      <c r="K42" s="131"/>
      <c r="L42" s="165"/>
      <c r="M42" s="166"/>
      <c r="N42" s="176"/>
      <c r="O42" s="177"/>
      <c r="P42" s="60">
        <f t="shared" si="6"/>
        <v>0</v>
      </c>
    </row>
    <row r="43" spans="1:17" ht="19.5" customHeight="1" thickBot="1">
      <c r="A43" s="63" t="s">
        <v>52</v>
      </c>
      <c r="B43" s="173"/>
      <c r="C43" s="174"/>
      <c r="D43" s="130"/>
      <c r="E43" s="167"/>
      <c r="F43" s="167"/>
      <c r="G43" s="131"/>
      <c r="H43" s="130"/>
      <c r="I43" s="131"/>
      <c r="J43" s="130"/>
      <c r="K43" s="131"/>
      <c r="L43" s="165"/>
      <c r="M43" s="166"/>
      <c r="N43" s="176"/>
      <c r="O43" s="177"/>
      <c r="P43" s="60">
        <f t="shared" si="6"/>
        <v>0</v>
      </c>
    </row>
    <row r="44" spans="1:17" ht="19.5" customHeight="1" thickBot="1">
      <c r="A44" s="62" t="s">
        <v>52</v>
      </c>
      <c r="B44" s="215"/>
      <c r="C44" s="216"/>
      <c r="D44" s="173"/>
      <c r="E44" s="217"/>
      <c r="F44" s="217"/>
      <c r="G44" s="174"/>
      <c r="H44" s="173"/>
      <c r="I44" s="174"/>
      <c r="J44" s="173"/>
      <c r="K44" s="174"/>
      <c r="L44" s="165"/>
      <c r="M44" s="166"/>
      <c r="N44" s="176"/>
      <c r="O44" s="177"/>
      <c r="P44" s="60">
        <f t="shared" si="6"/>
        <v>0</v>
      </c>
    </row>
    <row r="45" spans="1:17" ht="19.5" customHeight="1" thickBot="1">
      <c r="A45" s="63" t="s">
        <v>52</v>
      </c>
      <c r="B45" s="173"/>
      <c r="C45" s="174"/>
      <c r="D45" s="130"/>
      <c r="E45" s="167"/>
      <c r="F45" s="167"/>
      <c r="G45" s="131"/>
      <c r="H45" s="130"/>
      <c r="I45" s="131"/>
      <c r="J45" s="130"/>
      <c r="K45" s="131"/>
      <c r="L45" s="165"/>
      <c r="M45" s="166"/>
      <c r="N45" s="176"/>
      <c r="O45" s="177"/>
      <c r="P45" s="60">
        <f t="shared" si="6"/>
        <v>0</v>
      </c>
    </row>
    <row r="46" spans="1:17" ht="18.75" customHeight="1">
      <c r="A46" s="63" t="s">
        <v>52</v>
      </c>
      <c r="B46" s="173"/>
      <c r="C46" s="174"/>
      <c r="D46" s="130"/>
      <c r="E46" s="167"/>
      <c r="F46" s="167"/>
      <c r="G46" s="131"/>
      <c r="H46" s="130"/>
      <c r="I46" s="131"/>
      <c r="J46" s="130"/>
      <c r="K46" s="131"/>
      <c r="L46" s="165"/>
      <c r="M46" s="166"/>
      <c r="N46" s="176"/>
      <c r="O46" s="177"/>
      <c r="P46" s="60">
        <f t="shared" si="6"/>
        <v>0</v>
      </c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>
      <c r="L590" s="2"/>
      <c r="M590" s="2"/>
      <c r="N590" s="2"/>
      <c r="O590" s="2"/>
    </row>
    <row r="591" spans="1:15">
      <c r="L591" s="2"/>
      <c r="M591" s="2"/>
      <c r="N591" s="2"/>
      <c r="O591" s="2"/>
    </row>
    <row r="592" spans="1:15">
      <c r="L592" s="2"/>
      <c r="M592" s="2"/>
      <c r="N592" s="2"/>
      <c r="O592" s="2"/>
    </row>
    <row r="593" spans="12:15">
      <c r="L593" s="2"/>
      <c r="M593" s="2"/>
      <c r="N593" s="2"/>
      <c r="O593" s="2"/>
    </row>
    <row r="594" spans="12:15">
      <c r="L594" s="2"/>
      <c r="M594" s="2"/>
      <c r="N594" s="2"/>
      <c r="O594" s="2"/>
    </row>
    <row r="595" spans="12:15">
      <c r="L595" s="2"/>
      <c r="M595" s="2"/>
      <c r="N595" s="2"/>
      <c r="O595" s="2"/>
    </row>
    <row r="596" spans="12:15">
      <c r="L596" s="2"/>
      <c r="M596" s="2"/>
      <c r="N596" s="2"/>
      <c r="O596" s="2"/>
    </row>
  </sheetData>
  <mergeCells count="88"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0:O40"/>
    <mergeCell ref="L27:O28"/>
    <mergeCell ref="A2:P2"/>
    <mergeCell ref="L23:O24"/>
    <mergeCell ref="L25:O26"/>
    <mergeCell ref="H22:J23"/>
    <mergeCell ref="H27:J27"/>
    <mergeCell ref="H24:J24"/>
    <mergeCell ref="H25:J25"/>
    <mergeCell ref="H26:J26"/>
    <mergeCell ref="A23:B23"/>
    <mergeCell ref="A24:B24"/>
    <mergeCell ref="A25:B25"/>
    <mergeCell ref="A26:B26"/>
    <mergeCell ref="F22:G23"/>
    <mergeCell ref="F26:G26"/>
    <mergeCell ref="D40:G40"/>
    <mergeCell ref="B39:C39"/>
    <mergeCell ref="B38:C38"/>
    <mergeCell ref="B37:C37"/>
    <mergeCell ref="B40:C40"/>
    <mergeCell ref="D37:G37"/>
    <mergeCell ref="D38:G38"/>
    <mergeCell ref="D39:G39"/>
    <mergeCell ref="H40:I40"/>
    <mergeCell ref="J40:K40"/>
    <mergeCell ref="L38:M38"/>
    <mergeCell ref="H38:I38"/>
    <mergeCell ref="J38:K38"/>
    <mergeCell ref="L40:M40"/>
    <mergeCell ref="I4:J4"/>
    <mergeCell ref="C4:D4"/>
    <mergeCell ref="O4:P4"/>
    <mergeCell ref="K4:L4"/>
    <mergeCell ref="G4:H4"/>
    <mergeCell ref="E4:F4"/>
    <mergeCell ref="M4:N4"/>
    <mergeCell ref="A20:B20"/>
    <mergeCell ref="J39:K39"/>
    <mergeCell ref="L39:M39"/>
    <mergeCell ref="N37:O37"/>
    <mergeCell ref="N38:O38"/>
    <mergeCell ref="N39:O39"/>
    <mergeCell ref="H37:I37"/>
    <mergeCell ref="J37:K37"/>
    <mergeCell ref="L37:M37"/>
    <mergeCell ref="H39:I39"/>
    <mergeCell ref="F24:G24"/>
    <mergeCell ref="F25:G25"/>
    <mergeCell ref="A31:P33"/>
    <mergeCell ref="A36:F36"/>
    <mergeCell ref="F27:G27"/>
  </mergeCells>
  <conditionalFormatting sqref="P22">
    <cfRule type="expression" priority="11">
      <formula>$R$22:$R$26=TRUE</formula>
    </cfRule>
  </conditionalFormatting>
  <conditionalFormatting sqref="P23 P25 P2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2:R2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R22:R26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208097CF-765A-46E1-B1AF-CF245E0F08DD}"/>
</file>

<file path=customXml/itemProps3.xml><?xml version="1.0" encoding="utf-8"?>
<ds:datastoreItem xmlns:ds="http://schemas.openxmlformats.org/officeDocument/2006/customXml" ds:itemID="{AA53420E-9D93-411D-B5D6-2770D1AE7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2025-02-21T21:06:50Z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