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potle/CHIPOTLE 04-3857 ENCINITAS RELO, CA (ENCINITAS)/2 PROJECT DOCUMENTS/"/>
    </mc:Choice>
  </mc:AlternateContent>
  <xr:revisionPtr revIDLastSave="22" documentId="13_ncr:1_{336BD553-93D2-4D28-A542-7CE1CC144C22}" xr6:coauthVersionLast="47" xr6:coauthVersionMax="47" xr10:uidLastSave="{3C9E8327-4D33-4BEB-A34D-B70FB13DCB81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O12" i="1"/>
  <c r="N12" i="1"/>
  <c r="M12" i="1"/>
  <c r="L12" i="1"/>
  <c r="K12" i="1"/>
  <c r="H12" i="1"/>
  <c r="G12" i="1"/>
  <c r="D12" i="1"/>
  <c r="C12" i="1"/>
  <c r="H19" i="1" l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F12" i="1" l="1"/>
  <c r="E12" i="1"/>
</calcChain>
</file>

<file path=xl/sharedStrings.xml><?xml version="1.0" encoding="utf-8"?>
<sst xmlns="http://schemas.openxmlformats.org/spreadsheetml/2006/main" count="77" uniqueCount="51">
  <si>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</si>
  <si>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</si>
  <si>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</si>
  <si>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</si>
  <si>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</si>
  <si>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</si>
  <si>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</si>
  <si>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</si>
  <si>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</si>
  <si>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</si>
  <si>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</si>
  <si>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</si>
  <si>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</si>
  <si>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</si>
  <si>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</si>
  <si>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</si>
  <si>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</si>
  <si>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</si>
  <si>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</si>
  <si>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</si>
  <si>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</si>
  <si>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</si>
  <si>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</si>
  <si>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</si>
  <si>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</si>
  <si>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</si>
  <si>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</si>
  <si>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</si>
  <si>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</si>
  <si>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</si>
  <si>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</si>
  <si>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</si>
  <si>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</si>
  <si>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</si>
  <si>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</si>
  <si>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</si>
  <si>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</si>
  <si>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</si>
  <si>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</si>
  <si>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</si>
  <si>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</si>
  <si>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</si>
  <si>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</si>
  <si>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</si>
  <si>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</si>
  <si>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</si>
  <si>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</si>
  <si>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</si>
  <si>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</si>
  <si>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</si>
  <si>
    <t>EF-3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</si>
</sst>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7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1" xfId="0" applyFont="1" applyFill="1" applyBorder="1" applyAlignment="1">
      <alignment horizontal="right" vertical="center"/>
    </xf>
    <xf numFmtId="0" fontId="1" fillId="0" borderId="60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0"/>
  <sheetViews>
    <sheetView showGridLines="0" tabSelected="1" view="pageBreakPreview" topLeftCell="A7" zoomScaleNormal="55" zoomScaleSheetLayoutView="100" workbookViewId="0">
      <selection activeCell="E19" sqref="E19"/>
    </sheetView>
  </sheetViews>
  <sheetFormatPr defaultColWidth="9.140625" defaultRowHeight="12.75"/>
  <cols>
    <col min="1" max="1" width="10.7109375" style="1" customWidth="1"/>
    <col min="2" max="2" width="13.7109375" style="1" customWidth="1"/>
    <col min="3" max="3" width="10.7109375" style="1" customWidth="1"/>
    <col min="4" max="5" width="9.7109375" style="1" customWidth="1"/>
    <col min="6" max="6" width="10" style="1" customWidth="1"/>
    <col min="7" max="7" width="8.710937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28515625" style="1" customWidth="1"/>
    <col min="12" max="12" width="7.7109375" style="1" customWidth="1"/>
    <col min="13" max="13" width="8.28515625" style="1" customWidth="1"/>
    <col min="14" max="14" width="7.7109375" style="1" customWidth="1"/>
    <col min="15" max="15" width="8" style="1" bestFit="1" customWidth="1"/>
    <col min="16" max="16" width="9.140625" style="1" bestFit="1" customWidth="1"/>
    <col min="17" max="17" width="17.285156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74" t="s">
        <v>36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</row>
    <row r="3" spans="1:21" ht="9.75" customHeight="1" thickBot="1">
      <c r="A3" s="93"/>
    </row>
    <row r="4" spans="1:21" ht="20.100000000000001" customHeight="1" thickBot="1">
      <c r="A4" s="6"/>
      <c r="B4" s="8" t="s">
        <v>5</v>
      </c>
      <c r="C4" s="162" t="s">
        <v>0</v>
      </c>
      <c r="D4" s="163"/>
      <c r="E4" s="125" t="s">
        <v>1</v>
      </c>
      <c r="F4" s="124"/>
      <c r="G4" s="168" t="s">
        <v>2</v>
      </c>
      <c r="H4" s="169"/>
      <c r="I4" s="160" t="s">
        <v>30</v>
      </c>
      <c r="J4" s="161"/>
      <c r="K4" s="166" t="s">
        <v>3</v>
      </c>
      <c r="L4" s="167"/>
      <c r="M4" s="164" t="s">
        <v>4</v>
      </c>
      <c r="N4" s="165"/>
      <c r="O4" s="164" t="s">
        <v>41</v>
      </c>
      <c r="P4" s="165"/>
      <c r="Q4" s="7"/>
      <c r="R4" s="63"/>
    </row>
    <row r="5" spans="1:21" ht="20.100000000000001" customHeight="1" thickBot="1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21" ht="20.100000000000001" customHeight="1" thickBot="1">
      <c r="A6" s="73" t="s">
        <v>28</v>
      </c>
      <c r="B6" s="71" t="s">
        <v>47</v>
      </c>
      <c r="C6" s="23">
        <v>3000</v>
      </c>
      <c r="D6" s="24"/>
      <c r="E6" s="23">
        <f t="shared" ref="E6:F7" si="0">C6-G6</f>
        <v>2500</v>
      </c>
      <c r="F6" s="24">
        <f t="shared" si="0"/>
        <v>0</v>
      </c>
      <c r="G6" s="25">
        <v>500</v>
      </c>
      <c r="H6" s="26"/>
      <c r="I6" s="27">
        <f>G6/C6</f>
        <v>0.16666666666666666</v>
      </c>
      <c r="J6" s="28" t="e">
        <f>H6/D6</f>
        <v>#DIV/0!</v>
      </c>
      <c r="K6" s="29"/>
      <c r="L6" s="30"/>
      <c r="M6" s="31"/>
      <c r="N6" s="32"/>
      <c r="O6" s="45" t="s">
        <v>10</v>
      </c>
      <c r="P6" s="45" t="s">
        <v>10</v>
      </c>
      <c r="Q6" s="69"/>
      <c r="R6" s="67"/>
    </row>
    <row r="7" spans="1:21" ht="20.100000000000001" customHeight="1">
      <c r="A7" s="74" t="s">
        <v>29</v>
      </c>
      <c r="B7" s="72" t="s">
        <v>48</v>
      </c>
      <c r="C7" s="23">
        <v>3000</v>
      </c>
      <c r="D7" s="34"/>
      <c r="E7" s="33">
        <f t="shared" si="0"/>
        <v>2000</v>
      </c>
      <c r="F7" s="34">
        <f t="shared" si="0"/>
        <v>0</v>
      </c>
      <c r="G7" s="35">
        <v>1000</v>
      </c>
      <c r="H7" s="36"/>
      <c r="I7" s="37">
        <f t="shared" ref="I7:J7" si="1">G7/C7</f>
        <v>0.33333333333333331</v>
      </c>
      <c r="J7" s="38" t="e">
        <f t="shared" si="1"/>
        <v>#DIV/0!</v>
      </c>
      <c r="K7" s="39"/>
      <c r="L7" s="40"/>
      <c r="M7" s="41"/>
      <c r="N7" s="42"/>
      <c r="O7" s="45" t="s">
        <v>10</v>
      </c>
      <c r="P7" s="45" t="s">
        <v>10</v>
      </c>
      <c r="Q7" s="62"/>
      <c r="R7" s="67"/>
    </row>
    <row r="8" spans="1:21" ht="20.100000000000001" customHeight="1">
      <c r="A8" s="74" t="s">
        <v>13</v>
      </c>
      <c r="B8" s="72" t="s">
        <v>42</v>
      </c>
      <c r="C8" s="45" t="s">
        <v>10</v>
      </c>
      <c r="D8" s="45" t="s">
        <v>10</v>
      </c>
      <c r="E8" s="45" t="s">
        <v>10</v>
      </c>
      <c r="F8" s="46"/>
      <c r="G8" s="39"/>
      <c r="H8" s="40"/>
      <c r="I8" s="47"/>
      <c r="J8" s="40"/>
      <c r="K8" s="35">
        <v>1950</v>
      </c>
      <c r="L8" s="36"/>
      <c r="M8" s="41"/>
      <c r="N8" s="42"/>
      <c r="O8" s="43"/>
      <c r="P8" s="44"/>
      <c r="Q8" s="50"/>
      <c r="R8" s="67"/>
    </row>
    <row r="9" spans="1:21" ht="20.100000000000001" customHeight="1">
      <c r="A9" s="74" t="s">
        <v>11</v>
      </c>
      <c r="B9" s="72" t="s">
        <v>42</v>
      </c>
      <c r="C9" s="45"/>
      <c r="D9" s="46"/>
      <c r="E9" s="45"/>
      <c r="F9" s="46"/>
      <c r="G9" s="39"/>
      <c r="H9" s="40"/>
      <c r="I9" s="47"/>
      <c r="J9" s="40"/>
      <c r="K9" s="39"/>
      <c r="L9" s="40"/>
      <c r="M9" s="48">
        <v>1600</v>
      </c>
      <c r="N9" s="49"/>
      <c r="O9" s="43"/>
      <c r="P9" s="44"/>
      <c r="Q9" s="62"/>
      <c r="R9" s="67"/>
    </row>
    <row r="10" spans="1:21" ht="20.100000000000001" customHeight="1">
      <c r="A10" s="74" t="s">
        <v>12</v>
      </c>
      <c r="B10" s="72" t="s">
        <v>42</v>
      </c>
      <c r="C10" s="110"/>
      <c r="D10" s="111"/>
      <c r="E10" s="110"/>
      <c r="F10" s="111"/>
      <c r="G10" s="112"/>
      <c r="H10" s="113"/>
      <c r="I10" s="114"/>
      <c r="J10" s="113"/>
      <c r="K10" s="112"/>
      <c r="L10" s="113"/>
      <c r="M10" s="48">
        <v>1600</v>
      </c>
      <c r="N10" s="115"/>
      <c r="O10" s="116"/>
      <c r="P10" s="117"/>
      <c r="Q10" s="62"/>
      <c r="R10" s="67"/>
    </row>
    <row r="11" spans="1:21" ht="20.100000000000001" customHeight="1" thickBot="1">
      <c r="A11" s="74" t="s">
        <v>50</v>
      </c>
      <c r="B11" s="84" t="s">
        <v>43</v>
      </c>
      <c r="C11" s="85"/>
      <c r="D11" s="86"/>
      <c r="E11" s="87"/>
      <c r="F11" s="86"/>
      <c r="G11" s="88"/>
      <c r="H11" s="52"/>
      <c r="I11" s="51"/>
      <c r="J11" s="52"/>
      <c r="K11" s="88"/>
      <c r="L11" s="52"/>
      <c r="M11" s="89"/>
      <c r="N11" s="90"/>
      <c r="O11" s="53">
        <v>150</v>
      </c>
      <c r="P11" s="54"/>
      <c r="Q11" s="62"/>
      <c r="R11" s="67"/>
    </row>
    <row r="12" spans="1:21" ht="20.100000000000001" customHeight="1" thickBot="1">
      <c r="A12" s="118" t="s">
        <v>31</v>
      </c>
      <c r="B12" s="119"/>
      <c r="C12" s="75">
        <f t="shared" ref="C12:H12" si="2">SUM(C6:C11)</f>
        <v>6000</v>
      </c>
      <c r="D12" s="76">
        <f t="shared" si="2"/>
        <v>0</v>
      </c>
      <c r="E12" s="75">
        <f t="shared" si="2"/>
        <v>4500</v>
      </c>
      <c r="F12" s="76">
        <f t="shared" si="2"/>
        <v>0</v>
      </c>
      <c r="G12" s="77">
        <f t="shared" si="2"/>
        <v>1500</v>
      </c>
      <c r="H12" s="78">
        <f t="shared" si="2"/>
        <v>0</v>
      </c>
      <c r="I12" s="79"/>
      <c r="J12" s="80"/>
      <c r="K12" s="77">
        <f t="shared" ref="K12:P12" si="3">SUM(K6:K11)</f>
        <v>1950</v>
      </c>
      <c r="L12" s="78">
        <f t="shared" si="3"/>
        <v>0</v>
      </c>
      <c r="M12" s="109">
        <f t="shared" si="3"/>
        <v>3200</v>
      </c>
      <c r="N12" s="81">
        <f t="shared" si="3"/>
        <v>0</v>
      </c>
      <c r="O12" s="82">
        <f t="shared" si="3"/>
        <v>150</v>
      </c>
      <c r="P12" s="83">
        <f t="shared" si="3"/>
        <v>0</v>
      </c>
      <c r="Q12" s="50"/>
      <c r="R12" s="67"/>
    </row>
    <row r="13" spans="1:21" ht="20.100000000000001" customHeight="1" thickBot="1">
      <c r="A13" s="64"/>
      <c r="B13" s="55"/>
      <c r="C13" s="55"/>
      <c r="D13" s="55"/>
      <c r="E13" s="55"/>
      <c r="F13" s="65"/>
      <c r="G13" s="65"/>
      <c r="H13" s="70"/>
      <c r="I13" s="70"/>
      <c r="J13" s="65"/>
      <c r="K13" s="65"/>
      <c r="L13" s="66"/>
      <c r="M13" s="66"/>
      <c r="N13" s="66"/>
      <c r="O13" s="66"/>
      <c r="P13" s="50"/>
      <c r="Q13" s="67"/>
    </row>
    <row r="14" spans="1:21" ht="20.100000000000001" customHeight="1" thickBot="1">
      <c r="A14" s="104" t="s">
        <v>32</v>
      </c>
      <c r="B14" s="91"/>
      <c r="C14" s="91"/>
      <c r="D14" s="91"/>
      <c r="F14" s="156" t="s">
        <v>14</v>
      </c>
      <c r="G14" s="157"/>
      <c r="H14" s="178" t="s">
        <v>35</v>
      </c>
      <c r="I14" s="179"/>
      <c r="J14" s="180"/>
      <c r="L14" s="103" t="s">
        <v>37</v>
      </c>
      <c r="M14" s="92"/>
      <c r="N14" s="92"/>
      <c r="O14" s="92"/>
      <c r="P14" s="92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>
      <c r="A15" s="196" t="s">
        <v>31</v>
      </c>
      <c r="B15" s="197"/>
      <c r="C15" s="94" t="s">
        <v>7</v>
      </c>
      <c r="D15" s="95" t="s">
        <v>8</v>
      </c>
      <c r="F15" s="158"/>
      <c r="G15" s="159"/>
      <c r="H15" s="181"/>
      <c r="I15" s="182"/>
      <c r="J15" s="183"/>
      <c r="L15" s="175" t="s">
        <v>40</v>
      </c>
      <c r="M15" s="175"/>
      <c r="N15" s="175"/>
      <c r="O15" s="175"/>
      <c r="P15" s="106">
        <f>IF(R14=TRUE, 1, 0)</f>
        <v>1</v>
      </c>
    </row>
    <row r="16" spans="1:21" ht="18.75" customHeight="1">
      <c r="A16" s="198" t="s">
        <v>34</v>
      </c>
      <c r="B16" s="199"/>
      <c r="C16" s="96">
        <f>G12+K12</f>
        <v>3450</v>
      </c>
      <c r="D16" s="97">
        <f>H12+L12</f>
        <v>0</v>
      </c>
      <c r="F16" s="128" t="s">
        <v>15</v>
      </c>
      <c r="G16" s="129"/>
      <c r="H16" s="187"/>
      <c r="I16" s="188"/>
      <c r="J16" s="189"/>
      <c r="L16" s="176"/>
      <c r="M16" s="176"/>
      <c r="N16" s="176"/>
      <c r="O16" s="176"/>
      <c r="P16" s="108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>
      <c r="A17" s="200" t="s">
        <v>33</v>
      </c>
      <c r="B17" s="201"/>
      <c r="C17" s="100">
        <f>M12+O12</f>
        <v>3350</v>
      </c>
      <c r="D17" s="101">
        <f>N12+P12</f>
        <v>0</v>
      </c>
      <c r="F17" s="130" t="s">
        <v>16</v>
      </c>
      <c r="G17" s="131"/>
      <c r="H17" s="190"/>
      <c r="I17" s="191"/>
      <c r="J17" s="192"/>
      <c r="L17" s="177" t="s">
        <v>38</v>
      </c>
      <c r="M17" s="177"/>
      <c r="N17" s="177"/>
      <c r="O17" s="177"/>
      <c r="P17" s="107" t="e">
        <f>IF(R16=TRUE, 1, 0)</f>
        <v>#DIV/0!</v>
      </c>
    </row>
    <row r="18" spans="1:18" ht="18.75" customHeight="1" thickBot="1">
      <c r="A18" s="202" t="s">
        <v>20</v>
      </c>
      <c r="B18" s="203"/>
      <c r="C18" s="98">
        <f>C16-C17</f>
        <v>100</v>
      </c>
      <c r="D18" s="99">
        <f>D16-D17</f>
        <v>0</v>
      </c>
      <c r="F18" s="170" t="s">
        <v>17</v>
      </c>
      <c r="G18" s="171"/>
      <c r="H18" s="193"/>
      <c r="I18" s="194"/>
      <c r="J18" s="195"/>
      <c r="L18" s="176"/>
      <c r="M18" s="176"/>
      <c r="N18" s="176"/>
      <c r="O18" s="176"/>
      <c r="P18" s="108"/>
      <c r="R18" s="1" t="e">
        <f>AND(H19&gt;=-0.02, H19&lt;=0.02)</f>
        <v>#DIV/0!</v>
      </c>
    </row>
    <row r="19" spans="1:18" ht="16.5" customHeight="1" thickBot="1">
      <c r="F19" s="144" t="s">
        <v>18</v>
      </c>
      <c r="G19" s="145"/>
      <c r="H19" s="184" t="e">
        <f>AVERAGE(H16:J18)</f>
        <v>#DIV/0!</v>
      </c>
      <c r="I19" s="185"/>
      <c r="J19" s="186"/>
      <c r="L19" s="173" t="s">
        <v>39</v>
      </c>
      <c r="M19" s="173"/>
      <c r="N19" s="173"/>
      <c r="O19" s="173"/>
      <c r="P19" s="102" t="e">
        <f>IF(R18=TRUE, 1, 0)</f>
        <v>#DIV/0!</v>
      </c>
    </row>
    <row r="20" spans="1:18" ht="13.9" customHeight="1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173"/>
      <c r="M20" s="173"/>
      <c r="N20" s="173"/>
      <c r="O20" s="173"/>
      <c r="P20" s="105"/>
    </row>
    <row r="21" spans="1:18" ht="13.9" customHeight="1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7"/>
      <c r="M21" s="57"/>
      <c r="N21" s="58"/>
      <c r="O21" s="58"/>
      <c r="P21" s="7"/>
      <c r="Q21" s="7"/>
    </row>
    <row r="22" spans="1:18" ht="13.5" customHeight="1" thickBot="1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4"/>
      <c r="Q23" s="68"/>
    </row>
    <row r="24" spans="1:18" ht="20.100000000000001" customHeight="1">
      <c r="A24" s="135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7"/>
      <c r="Q24" s="68"/>
    </row>
    <row r="25" spans="1:18" ht="20.100000000000001" customHeight="1" thickBot="1">
      <c r="A25" s="138"/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40"/>
    </row>
    <row r="26" spans="1:18" ht="20.10000000000000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>
      <c r="A28" s="141" t="s">
        <v>21</v>
      </c>
      <c r="B28" s="142"/>
      <c r="C28" s="142"/>
      <c r="D28" s="142"/>
      <c r="E28" s="142"/>
      <c r="F28" s="143"/>
      <c r="G28" s="55"/>
      <c r="H28" s="55"/>
      <c r="I28" s="55"/>
      <c r="J28" s="55"/>
      <c r="K28" s="55"/>
      <c r="L28" s="55"/>
      <c r="M28" s="55"/>
      <c r="N28" s="55"/>
      <c r="O28" s="55"/>
      <c r="P28" s="50"/>
      <c r="Q28" s="56"/>
    </row>
    <row r="29" spans="1:18" ht="19.149999999999999" customHeight="1" thickBot="1">
      <c r="A29" s="5" t="s">
        <v>6</v>
      </c>
      <c r="B29" s="154" t="s">
        <v>26</v>
      </c>
      <c r="C29" s="155"/>
      <c r="D29" s="124" t="s">
        <v>25</v>
      </c>
      <c r="E29" s="126"/>
      <c r="F29" s="126"/>
      <c r="G29" s="125"/>
      <c r="H29" s="124" t="s">
        <v>22</v>
      </c>
      <c r="I29" s="125"/>
      <c r="J29" s="126" t="s">
        <v>23</v>
      </c>
      <c r="K29" s="126"/>
      <c r="L29" s="127" t="s">
        <v>3</v>
      </c>
      <c r="M29" s="127"/>
      <c r="N29" s="120" t="s">
        <v>4</v>
      </c>
      <c r="O29" s="121"/>
      <c r="P29" s="60" t="s">
        <v>24</v>
      </c>
    </row>
    <row r="30" spans="1:18" ht="18.75" customHeight="1">
      <c r="A30" s="61" t="s">
        <v>27</v>
      </c>
      <c r="B30" s="152" t="s">
        <v>44</v>
      </c>
      <c r="C30" s="153"/>
      <c r="D30" s="148" t="s">
        <v>49</v>
      </c>
      <c r="E30" s="172"/>
      <c r="F30" s="172"/>
      <c r="G30" s="149"/>
      <c r="H30" s="148" t="s">
        <v>45</v>
      </c>
      <c r="I30" s="149"/>
      <c r="J30" s="150" t="s">
        <v>46</v>
      </c>
      <c r="K30" s="151"/>
      <c r="L30" s="146">
        <v>1950</v>
      </c>
      <c r="M30" s="147"/>
      <c r="N30" s="122">
        <v>3200</v>
      </c>
      <c r="O30" s="123"/>
      <c r="P30" s="59">
        <f t="shared" ref="P30" si="4">L30-N30</f>
        <v>-1250</v>
      </c>
    </row>
    <row r="31" spans="1:18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L571" s="2"/>
      <c r="M571" s="2"/>
      <c r="N571" s="2"/>
      <c r="O571" s="2"/>
    </row>
    <row r="572" spans="1:15">
      <c r="L572" s="2"/>
      <c r="M572" s="2"/>
      <c r="N572" s="2"/>
      <c r="O572" s="2"/>
    </row>
    <row r="573" spans="1:15">
      <c r="L573" s="2"/>
      <c r="M573" s="2"/>
      <c r="N573" s="2"/>
      <c r="O573" s="2"/>
    </row>
    <row r="574" spans="1:15">
      <c r="L574" s="2"/>
      <c r="M574" s="2"/>
      <c r="N574" s="2"/>
      <c r="O574" s="2"/>
    </row>
    <row r="575" spans="1:15">
      <c r="L575" s="2"/>
      <c r="M575" s="2"/>
      <c r="N575" s="2"/>
      <c r="O575" s="2"/>
    </row>
    <row r="576" spans="1:15"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</sheetData>
  <mergeCells count="40">
    <mergeCell ref="F18:G18"/>
    <mergeCell ref="D29:G29"/>
    <mergeCell ref="D30:G30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I4:J4"/>
    <mergeCell ref="C4:D4"/>
    <mergeCell ref="O4:P4"/>
    <mergeCell ref="K4:L4"/>
    <mergeCell ref="G4:H4"/>
    <mergeCell ref="E4:F4"/>
    <mergeCell ref="M4:N4"/>
    <mergeCell ref="A12:B12"/>
    <mergeCell ref="N29:O29"/>
    <mergeCell ref="N30:O30"/>
    <mergeCell ref="H29:I29"/>
    <mergeCell ref="J29:K29"/>
    <mergeCell ref="L29:M29"/>
    <mergeCell ref="F16:G16"/>
    <mergeCell ref="F17:G17"/>
    <mergeCell ref="A23:P25"/>
    <mergeCell ref="A28:F28"/>
    <mergeCell ref="F19:G19"/>
    <mergeCell ref="L30:M30"/>
    <mergeCell ref="H30:I30"/>
    <mergeCell ref="J30:K30"/>
    <mergeCell ref="B30:C30"/>
    <mergeCell ref="B29:C29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C43E69-5E19-4F4E-9D88-17F4388570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24BD91-34AA-4D55-8536-A2159D6A6C5A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9C834132-2416-44AB-8442-9E6B387934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2022-09-14T15:43:10Z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