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#00751 chick-fil-a, Tyndall Parkway\"/>
    </mc:Choice>
  </mc:AlternateContent>
  <xr:revisionPtr revIDLastSave="0" documentId="13_ncr:1_{694107F5-4B35-494D-AD2B-8E177827B1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F15" i="1" l="1"/>
  <c r="E15" i="1"/>
</calcChain>
</file>

<file path=xl/sharedStrings.xml><?xml version="1.0" encoding="utf-8"?>
<sst xmlns="http://schemas.openxmlformats.org/spreadsheetml/2006/main" count="87" uniqueCount="56">
  <si>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</si>
  <si>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</si>
  <si>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</si>
  <si>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</si>
  <si>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</si>
  <si>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</si>
  <si>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</si>
  <si>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</si>
  <si>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</si>
  <si>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</si>
  <si>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</si>
  <si>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</si>
  <si>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</si>
  <si>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</si>
  <si>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</si>
  <si>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</si>
  <si>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</si>
  <si>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</si>
  <si>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</si>
  <si>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</si>
  <si>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</si>
  <si>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</si>
  <si>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</si>
  <si>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</si>
  <si>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</si>
  <si>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</si>
  <si>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</si>
  <si>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</si>
  <si>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</si>
  <si>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</si>
  <si>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</si>
  <si>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</si>
  <si>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</si>
  <si>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</si>
  <si>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</si>
  <si>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</si>
  <si>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</si>
  <si>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</si>
  <si>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</si>
  <si>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</si>
  <si>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</si>
  <si>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</si>
  <si>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</si>
  <si>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</si>
  <si>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</si>
  <si>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</si>
  <si>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HD1 L+R PRESS COOKER</t>
  </si>
  <si>
    <t>KITCHEN</t>
  </si>
  <si>
    <t>DINING A</t>
  </si>
  <si>
    <t>DINING B</t>
  </si>
  <si>
    <t>PLAY AREA</t>
  </si>
  <si>
    <t>BOH</t>
  </si>
  <si>
    <t>EF-4</t>
  </si>
  <si>
    <t>HOOD 2</t>
  </si>
  <si>
    <t>RESTOOMS</t>
  </si>
  <si>
    <t>HOOD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</si>
</sst>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5" fillId="0" borderId="76" xfId="0" applyFont="1" applyBorder="1" applyAlignment="1">
      <alignment vertical="center"/>
    </xf>
    <xf numFmtId="0" fontId="0" fillId="2" borderId="77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5" zoomScaleNormal="85" zoomScaleSheetLayoutView="85" workbookViewId="0">
      <selection activeCell="AA1" sqref="AA1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7" t="s">
        <v>33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170" t="s">
        <v>0</v>
      </c>
      <c r="D4" s="171"/>
      <c r="E4" s="143" t="s">
        <v>1</v>
      </c>
      <c r="F4" s="142"/>
      <c r="G4" s="176" t="s">
        <v>2</v>
      </c>
      <c r="H4" s="177"/>
      <c r="I4" s="168" t="s">
        <v>27</v>
      </c>
      <c r="J4" s="169"/>
      <c r="K4" s="174" t="s">
        <v>3</v>
      </c>
      <c r="L4" s="175"/>
      <c r="M4" s="172" t="s">
        <v>4</v>
      </c>
      <c r="N4" s="173"/>
      <c r="O4" s="172" t="s">
        <v>38</v>
      </c>
      <c r="P4" s="173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5">
      <c r="A6" s="72" t="s">
        <v>41</v>
      </c>
      <c r="B6" s="70" t="s">
        <v>47</v>
      </c>
      <c r="C6" s="23">
        <v>9500</v>
      </c>
      <c r="D6" s="24">
        <v>7403</v>
      </c>
      <c r="E6" s="23">
        <f t="shared" ref="E6:F7" si="0">C6-G6</f>
        <v>7400</v>
      </c>
      <c r="F6" s="24">
        <f t="shared" si="0"/>
        <v>5750</v>
      </c>
      <c r="G6" s="25">
        <v>2100</v>
      </c>
      <c r="H6" s="26">
        <v>1653</v>
      </c>
      <c r="I6" s="27">
        <f>G6/C6</f>
        <v>0.22105263157894736</v>
      </c>
      <c r="J6" s="28">
        <f>H6/D6</f>
        <v>0.2232878562744833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42</v>
      </c>
      <c r="B7" s="71" t="s">
        <v>48</v>
      </c>
      <c r="C7" s="35">
        <v>2500</v>
      </c>
      <c r="D7" s="36">
        <v>3022</v>
      </c>
      <c r="E7" s="35">
        <f t="shared" si="0"/>
        <v>1950</v>
      </c>
      <c r="F7" s="36">
        <f t="shared" si="0"/>
        <v>2401</v>
      </c>
      <c r="G7" s="37">
        <v>550</v>
      </c>
      <c r="H7" s="38">
        <v>621</v>
      </c>
      <c r="I7" s="39">
        <f t="shared" ref="I7:J7" si="1">G7/C7</f>
        <v>0.22</v>
      </c>
      <c r="J7" s="40">
        <f t="shared" si="1"/>
        <v>0.20549305095962939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43</v>
      </c>
      <c r="B8" s="71" t="s">
        <v>49</v>
      </c>
      <c r="C8" s="35">
        <v>4920</v>
      </c>
      <c r="D8" s="36">
        <v>5004</v>
      </c>
      <c r="E8" s="35">
        <f t="shared" ref="E8:E10" si="2">C8-G8</f>
        <v>3820</v>
      </c>
      <c r="F8" s="36">
        <f t="shared" ref="F8:F10" si="3">D8-H8</f>
        <v>3865</v>
      </c>
      <c r="G8" s="37">
        <v>1100</v>
      </c>
      <c r="H8" s="38">
        <v>1139</v>
      </c>
      <c r="I8" s="39">
        <f t="shared" ref="I8:I9" si="4">G8/C8</f>
        <v>0.22357723577235772</v>
      </c>
      <c r="J8" s="40">
        <f t="shared" ref="J8:J9" si="5">H8/D8</f>
        <v>0.22761790567545964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44</v>
      </c>
      <c r="B9" s="71" t="s">
        <v>50</v>
      </c>
      <c r="C9" s="35">
        <v>2000</v>
      </c>
      <c r="D9" s="36">
        <v>2018</v>
      </c>
      <c r="E9" s="35">
        <f t="shared" si="2"/>
        <v>1560</v>
      </c>
      <c r="F9" s="36">
        <f t="shared" si="3"/>
        <v>1603</v>
      </c>
      <c r="G9" s="37">
        <v>440</v>
      </c>
      <c r="H9" s="38">
        <v>415</v>
      </c>
      <c r="I9" s="39">
        <f t="shared" si="4"/>
        <v>0.22</v>
      </c>
      <c r="J9" s="40">
        <f t="shared" si="5"/>
        <v>0.20564915758176414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45</v>
      </c>
      <c r="B10" s="112" t="s">
        <v>51</v>
      </c>
      <c r="C10" s="113">
        <v>1200</v>
      </c>
      <c r="D10" s="114">
        <v>1246</v>
      </c>
      <c r="E10" s="113">
        <f t="shared" si="2"/>
        <v>960</v>
      </c>
      <c r="F10" s="114">
        <f t="shared" si="3"/>
        <v>1018</v>
      </c>
      <c r="G10" s="102">
        <v>240</v>
      </c>
      <c r="H10" s="103">
        <v>228</v>
      </c>
      <c r="I10" s="104">
        <f>G10/C10</f>
        <v>0.2</v>
      </c>
      <c r="J10" s="105">
        <f>H10/D10</f>
        <v>0.18298555377207062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10</v>
      </c>
      <c r="B11" s="71" t="s">
        <v>46</v>
      </c>
      <c r="C11" s="47"/>
      <c r="D11" s="231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>
        <v>1935</v>
      </c>
      <c r="O11" s="45"/>
      <c r="P11" s="46"/>
      <c r="Q11" s="61"/>
      <c r="R11" s="66"/>
    </row>
    <row r="12" spans="1:18" ht="20.100000000000001" customHeight="1" x14ac:dyDescent="0.25">
      <c r="A12" s="73" t="s">
        <v>11</v>
      </c>
      <c r="B12" s="71" t="s">
        <v>53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701</v>
      </c>
      <c r="N12" s="51">
        <v>639</v>
      </c>
      <c r="O12" s="45"/>
      <c r="P12" s="46"/>
      <c r="Q12" s="61"/>
      <c r="R12" s="66"/>
    </row>
    <row r="13" spans="1:18" ht="20.100000000000001" customHeight="1" thickBot="1" x14ac:dyDescent="0.3">
      <c r="A13" s="73" t="s">
        <v>26</v>
      </c>
      <c r="B13" s="126" t="s">
        <v>54</v>
      </c>
      <c r="C13" s="127"/>
      <c r="D13" s="48"/>
      <c r="E13" s="127"/>
      <c r="F13" s="128"/>
      <c r="G13" s="129"/>
      <c r="H13" s="130"/>
      <c r="I13" s="131"/>
      <c r="J13" s="130"/>
      <c r="K13" s="129"/>
      <c r="L13" s="130"/>
      <c r="M13" s="122"/>
      <c r="N13" s="123"/>
      <c r="O13" s="124">
        <v>500</v>
      </c>
      <c r="P13" s="125">
        <v>524</v>
      </c>
      <c r="Q13" s="61"/>
      <c r="R13" s="66"/>
    </row>
    <row r="14" spans="1:18" ht="20.100000000000001" customHeight="1" thickBot="1" x14ac:dyDescent="0.3">
      <c r="A14" s="73" t="s">
        <v>52</v>
      </c>
      <c r="B14" s="116" t="s">
        <v>55</v>
      </c>
      <c r="C14" s="117"/>
      <c r="D14" s="118"/>
      <c r="E14" s="117"/>
      <c r="F14" s="118"/>
      <c r="G14" s="119"/>
      <c r="H14" s="120"/>
      <c r="I14" s="121"/>
      <c r="J14" s="120"/>
      <c r="K14" s="119"/>
      <c r="L14" s="120"/>
      <c r="M14" s="50">
        <v>701</v>
      </c>
      <c r="N14" s="51">
        <v>699</v>
      </c>
      <c r="O14" s="45"/>
      <c r="P14" s="46"/>
      <c r="Q14" s="61"/>
      <c r="R14" s="66"/>
    </row>
    <row r="15" spans="1:18" ht="20.100000000000001" customHeight="1" thickBot="1" x14ac:dyDescent="0.3">
      <c r="A15" s="134" t="s">
        <v>28</v>
      </c>
      <c r="B15" s="135"/>
      <c r="C15" s="74">
        <f t="shared" ref="C15:H15" si="6">SUM(C6:C14)</f>
        <v>20120</v>
      </c>
      <c r="D15" s="75">
        <f t="shared" si="6"/>
        <v>18693</v>
      </c>
      <c r="E15" s="74">
        <f t="shared" si="6"/>
        <v>15690</v>
      </c>
      <c r="F15" s="75">
        <f t="shared" si="6"/>
        <v>14637</v>
      </c>
      <c r="G15" s="76">
        <f t="shared" si="6"/>
        <v>4430</v>
      </c>
      <c r="H15" s="77">
        <f t="shared" si="6"/>
        <v>4056</v>
      </c>
      <c r="I15" s="78"/>
      <c r="J15" s="79"/>
      <c r="K15" s="76">
        <f t="shared" ref="K15:P15" si="7">SUM(K6:K14)</f>
        <v>0</v>
      </c>
      <c r="L15" s="77">
        <f t="shared" si="7"/>
        <v>0</v>
      </c>
      <c r="M15" s="115">
        <f t="shared" si="7"/>
        <v>3314</v>
      </c>
      <c r="N15" s="80">
        <f t="shared" si="7"/>
        <v>3273</v>
      </c>
      <c r="O15" s="81">
        <f t="shared" si="7"/>
        <v>500</v>
      </c>
      <c r="P15" s="82">
        <f t="shared" si="7"/>
        <v>524</v>
      </c>
      <c r="Q15" s="52"/>
      <c r="R15" s="66"/>
    </row>
    <row r="16" spans="1:18" ht="20.100000000000001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3">
      <c r="A17" s="96" t="s">
        <v>29</v>
      </c>
      <c r="B17" s="83"/>
      <c r="C17" s="83"/>
      <c r="D17" s="83"/>
      <c r="F17" s="227" t="s">
        <v>12</v>
      </c>
      <c r="G17" s="228"/>
      <c r="H17" s="201" t="s">
        <v>32</v>
      </c>
      <c r="I17" s="202"/>
      <c r="J17" s="203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219" t="s">
        <v>28</v>
      </c>
      <c r="B18" s="220"/>
      <c r="C18" s="86" t="s">
        <v>7</v>
      </c>
      <c r="D18" s="87" t="s">
        <v>8</v>
      </c>
      <c r="F18" s="229"/>
      <c r="G18" s="230"/>
      <c r="H18" s="204"/>
      <c r="I18" s="205"/>
      <c r="J18" s="206"/>
      <c r="L18" s="198" t="s">
        <v>37</v>
      </c>
      <c r="M18" s="198"/>
      <c r="N18" s="198"/>
      <c r="O18" s="198"/>
      <c r="P18" s="98">
        <f>IF(R17=TRUE, 1, 0)</f>
        <v>1</v>
      </c>
    </row>
    <row r="19" spans="1:21" ht="18.75" customHeight="1" x14ac:dyDescent="0.25">
      <c r="A19" s="221" t="s">
        <v>31</v>
      </c>
      <c r="B19" s="222"/>
      <c r="C19" s="88">
        <f>G15+K15</f>
        <v>4430</v>
      </c>
      <c r="D19" s="89">
        <f>H15+L15</f>
        <v>4056</v>
      </c>
      <c r="F19" s="148" t="s">
        <v>13</v>
      </c>
      <c r="G19" s="149"/>
      <c r="H19" s="210">
        <v>1.37E-2</v>
      </c>
      <c r="I19" s="211"/>
      <c r="J19" s="212"/>
      <c r="L19" s="199"/>
      <c r="M19" s="199"/>
      <c r="N19" s="199"/>
      <c r="O19" s="199"/>
      <c r="P19" s="100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223" t="s">
        <v>30</v>
      </c>
      <c r="B20" s="224"/>
      <c r="C20" s="92">
        <f>M15+O15</f>
        <v>3814</v>
      </c>
      <c r="D20" s="93">
        <f>N15+P15</f>
        <v>3797</v>
      </c>
      <c r="F20" s="150" t="s">
        <v>14</v>
      </c>
      <c r="G20" s="151"/>
      <c r="H20" s="213">
        <v>4.3E-3</v>
      </c>
      <c r="I20" s="214"/>
      <c r="J20" s="215"/>
      <c r="L20" s="200" t="s">
        <v>35</v>
      </c>
      <c r="M20" s="200"/>
      <c r="N20" s="200"/>
      <c r="O20" s="200"/>
      <c r="P20" s="99">
        <f>IF(R19=TRUE, 1, 0)</f>
        <v>1</v>
      </c>
    </row>
    <row r="21" spans="1:21" ht="18.75" customHeight="1" thickBot="1" x14ac:dyDescent="0.35">
      <c r="A21" s="225" t="s">
        <v>18</v>
      </c>
      <c r="B21" s="226"/>
      <c r="C21" s="90">
        <f>C19-C20</f>
        <v>616</v>
      </c>
      <c r="D21" s="91">
        <f>D19-D20</f>
        <v>259</v>
      </c>
      <c r="F21" s="166" t="s">
        <v>15</v>
      </c>
      <c r="G21" s="167"/>
      <c r="H21" s="216">
        <v>2.8E-3</v>
      </c>
      <c r="I21" s="217"/>
      <c r="J21" s="218"/>
      <c r="L21" s="199"/>
      <c r="M21" s="199"/>
      <c r="N21" s="199"/>
      <c r="O21" s="199"/>
      <c r="P21" s="100"/>
      <c r="R21" s="1" t="b">
        <f>AND(H22&gt;=-0.02, H22&lt;=0.02)</f>
        <v>1</v>
      </c>
    </row>
    <row r="22" spans="1:21" ht="16.5" customHeight="1" thickBot="1" x14ac:dyDescent="0.3">
      <c r="F22" s="164" t="s">
        <v>16</v>
      </c>
      <c r="G22" s="165"/>
      <c r="H22" s="207">
        <f>AVERAGE(H19:J21)</f>
        <v>6.9333333333333339E-3</v>
      </c>
      <c r="I22" s="208"/>
      <c r="J22" s="209"/>
      <c r="L22" s="196" t="s">
        <v>36</v>
      </c>
      <c r="M22" s="196"/>
      <c r="N22" s="196"/>
      <c r="O22" s="196"/>
      <c r="P22" s="94">
        <f>IF(R21=TRUE, 1, 0)</f>
        <v>1</v>
      </c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96"/>
      <c r="M23" s="196"/>
      <c r="N23" s="196"/>
      <c r="O23" s="196"/>
      <c r="P23" s="97"/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4"/>
      <c r="Q26" s="67"/>
    </row>
    <row r="27" spans="1:21" ht="20.100000000000001" customHeight="1" x14ac:dyDescent="0.25">
      <c r="A27" s="155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7"/>
      <c r="Q27" s="67"/>
    </row>
    <row r="28" spans="1:21" ht="20.100000000000001" customHeight="1" thickBot="1" x14ac:dyDescent="0.3">
      <c r="A28" s="158"/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60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161" t="s">
        <v>19</v>
      </c>
      <c r="B31" s="162"/>
      <c r="C31" s="162"/>
      <c r="D31" s="162"/>
      <c r="E31" s="162"/>
      <c r="F31" s="16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" customHeight="1" thickBot="1" x14ac:dyDescent="0.3">
      <c r="A32" s="5" t="s">
        <v>6</v>
      </c>
      <c r="B32" s="188" t="s">
        <v>24</v>
      </c>
      <c r="C32" s="189"/>
      <c r="D32" s="142" t="s">
        <v>23</v>
      </c>
      <c r="E32" s="144"/>
      <c r="F32" s="144"/>
      <c r="G32" s="143"/>
      <c r="H32" s="142" t="s">
        <v>20</v>
      </c>
      <c r="I32" s="143"/>
      <c r="J32" s="144" t="s">
        <v>21</v>
      </c>
      <c r="K32" s="144"/>
      <c r="L32" s="145" t="s">
        <v>3</v>
      </c>
      <c r="M32" s="145"/>
      <c r="N32" s="140" t="s">
        <v>4</v>
      </c>
      <c r="O32" s="141"/>
      <c r="P32" s="58" t="s">
        <v>22</v>
      </c>
    </row>
    <row r="33" spans="1:16" ht="18.75" customHeight="1" thickBot="1" x14ac:dyDescent="0.3">
      <c r="A33" s="59" t="s">
        <v>25</v>
      </c>
      <c r="B33" s="186" t="s">
        <v>39</v>
      </c>
      <c r="C33" s="187"/>
      <c r="D33" s="179"/>
      <c r="E33" s="192"/>
      <c r="F33" s="192"/>
      <c r="G33" s="180"/>
      <c r="H33" s="179" t="s">
        <v>40</v>
      </c>
      <c r="I33" s="180"/>
      <c r="J33" s="181" t="s">
        <v>40</v>
      </c>
      <c r="K33" s="182"/>
      <c r="L33" s="138">
        <v>0</v>
      </c>
      <c r="M33" s="139"/>
      <c r="N33" s="132">
        <v>1080</v>
      </c>
      <c r="O33" s="133"/>
      <c r="P33" s="57">
        <f t="shared" ref="P33:P35" si="8">L33-N33</f>
        <v>-1080</v>
      </c>
    </row>
    <row r="34" spans="1:16" ht="18.75" customHeight="1" thickBot="1" x14ac:dyDescent="0.3">
      <c r="A34" s="60" t="s">
        <v>25</v>
      </c>
      <c r="B34" s="185" t="s">
        <v>39</v>
      </c>
      <c r="C34" s="185"/>
      <c r="D34" s="146"/>
      <c r="E34" s="193"/>
      <c r="F34" s="193"/>
      <c r="G34" s="147"/>
      <c r="H34" s="146" t="s">
        <v>40</v>
      </c>
      <c r="I34" s="147"/>
      <c r="J34" s="136" t="s">
        <v>40</v>
      </c>
      <c r="K34" s="137"/>
      <c r="L34" s="138">
        <v>0</v>
      </c>
      <c r="M34" s="139"/>
      <c r="N34" s="132">
        <v>832</v>
      </c>
      <c r="O34" s="133"/>
      <c r="P34" s="57">
        <f t="shared" ref="P34" si="9">L34-N34</f>
        <v>-832</v>
      </c>
    </row>
    <row r="35" spans="1:16" ht="18.75" customHeight="1" thickBot="1" x14ac:dyDescent="0.3">
      <c r="A35" s="60" t="s">
        <v>25</v>
      </c>
      <c r="B35" s="185" t="s">
        <v>39</v>
      </c>
      <c r="C35" s="185"/>
      <c r="D35" s="146"/>
      <c r="E35" s="193"/>
      <c r="F35" s="193"/>
      <c r="G35" s="147"/>
      <c r="H35" s="146" t="s">
        <v>40</v>
      </c>
      <c r="I35" s="147"/>
      <c r="J35" s="136" t="s">
        <v>40</v>
      </c>
      <c r="K35" s="137"/>
      <c r="L35" s="138">
        <v>0</v>
      </c>
      <c r="M35" s="139"/>
      <c r="N35" s="132">
        <v>701</v>
      </c>
      <c r="O35" s="133"/>
      <c r="P35" s="57">
        <f t="shared" si="8"/>
        <v>-701</v>
      </c>
    </row>
    <row r="36" spans="1:16" ht="19.2" customHeight="1" x14ac:dyDescent="0.25">
      <c r="A36" s="60" t="s">
        <v>25</v>
      </c>
      <c r="B36" s="190" t="s">
        <v>39</v>
      </c>
      <c r="C36" s="191"/>
      <c r="D36" s="146"/>
      <c r="E36" s="193"/>
      <c r="F36" s="193"/>
      <c r="G36" s="147"/>
      <c r="H36" s="146" t="s">
        <v>40</v>
      </c>
      <c r="I36" s="147"/>
      <c r="J36" s="146" t="s">
        <v>40</v>
      </c>
      <c r="K36" s="178"/>
      <c r="L36" s="183">
        <v>0</v>
      </c>
      <c r="M36" s="184"/>
      <c r="N36" s="194">
        <v>390</v>
      </c>
      <c r="O36" s="195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789CAD-73EC-4FF5-B3B7-6F40137B98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AAB3BE-5850-4ABC-B49B-E27907C578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64B5E9-B93D-4F06-ACF6-D35020A1E74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2022-12-15T16:38:07Z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