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Shake Shack #1731 - Colonial Marketplace (Orlando)\"/>
    </mc:Choice>
  </mc:AlternateContent>
  <xr:revisionPtr revIDLastSave="0" documentId="13_ncr:1_{0F7071B9-DD7E-4A0B-9EF5-8CEEDF237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3" i="1"/>
  <c r="C22" i="1"/>
  <c r="D24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<sst xmlns="http://schemas.openxmlformats.org/spreadsheetml/2006/main" count="78" uniqueCount="47">
  <si>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</si>
  <si>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</si>
  <si>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</si>
  <si>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</si>
  <si>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</si>
  <si>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</si>
  <si>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</si>
  <si>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</si>
  <si>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</si>
  <si>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</si>
  <si>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</si>
  <si>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</si>
  <si>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</si>
  <si>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</si>
  <si>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</si>
  <si>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</si>
  <si>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</si>
  <si>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</si>
  <si>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</si>
  <si>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</si>
  <si>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</si>
  <si>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</si>
  <si>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</si>
  <si>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</si>
  <si>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</si>
  <si>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</si>
  <si>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</si>
  <si>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</si>
  <si>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</si>
  <si>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</si>
  <si>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</si>
  <si>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</si>
  <si>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</si>
  <si>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</si>
  <si>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</si>
  <si>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</si>
  <si>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</si>
  <si>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</si>
  <si>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</si>
  <si>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</si>
  <si>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</si>
  <si>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</si>
  <si>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</si>
  <si>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DINING </t>
  </si>
  <si>
    <t xml:space="preserve">KITCHEN </t>
  </si>
  <si>
    <t xml:space="preserve">RESTROOM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</si>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</sst>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55" zoomScaleNormal="55" zoomScaleSheetLayoutView="55" workbookViewId="0">
      <selection activeCell="D24" sqref="D2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28</v>
      </c>
      <c r="J4" s="193"/>
      <c r="K4" s="198" t="s">
        <v>3</v>
      </c>
      <c r="L4" s="199"/>
      <c r="M4" s="196" t="s">
        <v>4</v>
      </c>
      <c r="N4" s="197"/>
      <c r="O4" s="196" t="s">
        <v>39</v>
      </c>
      <c r="P4" s="197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25</v>
      </c>
      <c r="B6" s="74" t="s">
        <v>43</v>
      </c>
      <c r="C6" s="23">
        <v>3500</v>
      </c>
      <c r="D6" s="24">
        <v>3383</v>
      </c>
      <c r="E6" s="23">
        <f t="shared" ref="E6:F7" si="0">C6-G6</f>
        <v>2450</v>
      </c>
      <c r="F6" s="24">
        <f t="shared" si="0"/>
        <v>2315</v>
      </c>
      <c r="G6" s="25">
        <v>1050</v>
      </c>
      <c r="H6" s="26">
        <v>1068</v>
      </c>
      <c r="I6" s="27">
        <f>G6/C6</f>
        <v>0.3</v>
      </c>
      <c r="J6" s="28">
        <f>H6/D6</f>
        <v>0.31569612769731009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26</v>
      </c>
      <c r="B7" s="75" t="s">
        <v>44</v>
      </c>
      <c r="C7" s="35">
        <v>3600</v>
      </c>
      <c r="D7" s="36">
        <v>3691</v>
      </c>
      <c r="E7" s="35">
        <f t="shared" si="0"/>
        <v>2050</v>
      </c>
      <c r="F7" s="36">
        <f t="shared" si="0"/>
        <v>2070</v>
      </c>
      <c r="G7" s="37">
        <v>1550</v>
      </c>
      <c r="H7" s="38">
        <v>1621</v>
      </c>
      <c r="I7" s="39">
        <f t="shared" ref="I7:J7" si="1">G7/C7</f>
        <v>0.43055555555555558</v>
      </c>
      <c r="J7" s="40">
        <f t="shared" si="1"/>
        <v>0.43917637496613382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10</v>
      </c>
      <c r="B8" s="75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>
        <v>1227</v>
      </c>
      <c r="O8" s="45"/>
      <c r="P8" s="46"/>
      <c r="Q8" s="65"/>
      <c r="R8" s="70"/>
    </row>
    <row r="9" spans="1:21" ht="20.100000000000001" customHeight="1" x14ac:dyDescent="0.25">
      <c r="A9" s="77" t="s">
        <v>11</v>
      </c>
      <c r="B9" s="75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>
        <v>867</v>
      </c>
      <c r="O9" s="45"/>
      <c r="P9" s="46"/>
      <c r="Q9" s="65"/>
      <c r="R9" s="70"/>
    </row>
    <row r="10" spans="1:21" ht="20.100000000000001" customHeight="1" thickBot="1" x14ac:dyDescent="0.3">
      <c r="A10" s="87" t="s">
        <v>27</v>
      </c>
      <c r="B10" s="88" t="s">
        <v>45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200</v>
      </c>
      <c r="P10" s="56">
        <v>207</v>
      </c>
      <c r="Q10" s="65"/>
      <c r="R10" s="70"/>
    </row>
    <row r="11" spans="1:21" ht="20.100000000000001" customHeight="1" thickBot="1" x14ac:dyDescent="0.3">
      <c r="A11" s="208" t="s">
        <v>29</v>
      </c>
      <c r="B11" s="209"/>
      <c r="C11" s="78">
        <f t="shared" ref="C11:H11" si="2">SUM(C6:C10)</f>
        <v>7100</v>
      </c>
      <c r="D11" s="79">
        <f t="shared" si="2"/>
        <v>7074</v>
      </c>
      <c r="E11" s="78">
        <f t="shared" si="2"/>
        <v>4500</v>
      </c>
      <c r="F11" s="79">
        <f t="shared" si="2"/>
        <v>4385</v>
      </c>
      <c r="G11" s="80">
        <f t="shared" si="2"/>
        <v>2600</v>
      </c>
      <c r="H11" s="81">
        <f t="shared" si="2"/>
        <v>2689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2048</v>
      </c>
      <c r="N11" s="84">
        <f t="shared" si="3"/>
        <v>2094</v>
      </c>
      <c r="O11" s="85">
        <f t="shared" si="3"/>
        <v>200</v>
      </c>
      <c r="P11" s="86">
        <f t="shared" si="3"/>
        <v>207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30</v>
      </c>
      <c r="B13" s="95"/>
      <c r="C13" s="95"/>
      <c r="D13" s="95"/>
      <c r="F13" s="169" t="s">
        <v>12</v>
      </c>
      <c r="G13" s="170"/>
      <c r="H13" s="143" t="s">
        <v>33</v>
      </c>
      <c r="I13" s="144"/>
      <c r="J13" s="145"/>
      <c r="L13" s="107" t="s">
        <v>35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61" t="s">
        <v>29</v>
      </c>
      <c r="B14" s="162"/>
      <c r="C14" s="98" t="s">
        <v>7</v>
      </c>
      <c r="D14" s="99" t="s">
        <v>8</v>
      </c>
      <c r="F14" s="171"/>
      <c r="G14" s="172"/>
      <c r="H14" s="146"/>
      <c r="I14" s="147"/>
      <c r="J14" s="148"/>
      <c r="L14" s="140" t="s">
        <v>38</v>
      </c>
      <c r="M14" s="140"/>
      <c r="N14" s="140"/>
      <c r="O14" s="140"/>
      <c r="P14" s="110">
        <f>IF(R13=TRUE, 1, 0)</f>
        <v>1</v>
      </c>
    </row>
    <row r="15" spans="1:21" ht="18.75" customHeight="1" x14ac:dyDescent="0.25">
      <c r="A15" s="163" t="s">
        <v>32</v>
      </c>
      <c r="B15" s="164"/>
      <c r="C15" s="100">
        <f>G11+K11</f>
        <v>2600</v>
      </c>
      <c r="D15" s="101">
        <f>H11+L11</f>
        <v>2689</v>
      </c>
      <c r="F15" s="212" t="s">
        <v>13</v>
      </c>
      <c r="G15" s="213"/>
      <c r="H15" s="152">
        <v>0.01</v>
      </c>
      <c r="I15" s="153"/>
      <c r="J15" s="154"/>
      <c r="L15" s="141"/>
      <c r="M15" s="141"/>
      <c r="N15" s="141"/>
      <c r="O15" s="141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65" t="s">
        <v>31</v>
      </c>
      <c r="B16" s="166"/>
      <c r="C16" s="104">
        <f>M11+O11</f>
        <v>2248</v>
      </c>
      <c r="D16" s="105">
        <f>N11+P11</f>
        <v>2301</v>
      </c>
      <c r="F16" s="214" t="s">
        <v>14</v>
      </c>
      <c r="G16" s="215"/>
      <c r="H16" s="155"/>
      <c r="I16" s="156"/>
      <c r="J16" s="157"/>
      <c r="L16" s="142" t="s">
        <v>36</v>
      </c>
      <c r="M16" s="142"/>
      <c r="N16" s="142"/>
      <c r="O16" s="142"/>
      <c r="P16" s="111">
        <f>IF(R15=TRUE, 1, 0)</f>
        <v>1</v>
      </c>
    </row>
    <row r="17" spans="1:18" ht="18.75" customHeight="1" thickBot="1" x14ac:dyDescent="0.35">
      <c r="A17" s="167" t="s">
        <v>17</v>
      </c>
      <c r="B17" s="168"/>
      <c r="C17" s="102">
        <f>C15-C16</f>
        <v>352</v>
      </c>
      <c r="D17" s="103">
        <f>D15-D16</f>
        <v>388</v>
      </c>
      <c r="F17" s="173" t="s">
        <v>15</v>
      </c>
      <c r="G17" s="174"/>
      <c r="H17" s="158">
        <v>8.0000000000000002E-3</v>
      </c>
      <c r="I17" s="159"/>
      <c r="J17" s="160"/>
      <c r="L17" s="141"/>
      <c r="M17" s="141"/>
      <c r="N17" s="141"/>
      <c r="O17" s="141"/>
      <c r="P17" s="112"/>
      <c r="R17" s="1" t="b">
        <f>AND(H18&gt;=-0.02, H18&lt;=0.02)</f>
        <v>1</v>
      </c>
    </row>
    <row r="18" spans="1:18" ht="16.5" customHeight="1" thickBot="1" x14ac:dyDescent="0.3">
      <c r="F18" s="228" t="s">
        <v>16</v>
      </c>
      <c r="G18" s="229"/>
      <c r="H18" s="149">
        <f>AVERAGE(H15:J17)</f>
        <v>9.0000000000000011E-3</v>
      </c>
      <c r="I18" s="150"/>
      <c r="J18" s="151"/>
      <c r="L18" s="138" t="s">
        <v>37</v>
      </c>
      <c r="M18" s="138"/>
      <c r="N18" s="138"/>
      <c r="O18" s="138"/>
      <c r="P18" s="106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38"/>
      <c r="M19" s="138"/>
      <c r="N19" s="138"/>
      <c r="O19" s="138"/>
      <c r="P19" s="109"/>
    </row>
    <row r="20" spans="1:18" ht="31.95" customHeight="1" thickBot="1" x14ac:dyDescent="0.3">
      <c r="A20" s="108" t="s">
        <v>40</v>
      </c>
      <c r="B20" s="95"/>
      <c r="C20" s="95"/>
      <c r="D20" s="95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109"/>
    </row>
    <row r="21" spans="1:18" ht="31.95" customHeight="1" thickBot="1" x14ac:dyDescent="0.3">
      <c r="A21" s="161" t="s">
        <v>29</v>
      </c>
      <c r="B21" s="162"/>
      <c r="C21" s="98" t="s">
        <v>7</v>
      </c>
      <c r="D21" s="99" t="s">
        <v>8</v>
      </c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16.95" customHeight="1" x14ac:dyDescent="0.25">
      <c r="A22" s="202" t="s">
        <v>41</v>
      </c>
      <c r="B22" s="203"/>
      <c r="C22" s="100">
        <f>G7</f>
        <v>1550</v>
      </c>
      <c r="D22" s="101">
        <f>H7</f>
        <v>1621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8.600000000000001" customHeight="1" thickBot="1" x14ac:dyDescent="0.3">
      <c r="A23" s="204" t="s">
        <v>42</v>
      </c>
      <c r="B23" s="205"/>
      <c r="C23" s="104">
        <f>M11</f>
        <v>2048</v>
      </c>
      <c r="D23" s="105">
        <f>N11</f>
        <v>2094</v>
      </c>
      <c r="E23" s="52"/>
      <c r="F23" s="52"/>
      <c r="G23" s="52"/>
      <c r="H23" s="52"/>
      <c r="I23" s="52"/>
      <c r="J23" s="52"/>
      <c r="K23" s="52"/>
      <c r="L23" s="59"/>
      <c r="M23" s="59"/>
      <c r="N23" s="60"/>
      <c r="O23" s="60"/>
      <c r="P23" s="7"/>
      <c r="Q23" s="7"/>
    </row>
    <row r="24" spans="1:18" ht="18.600000000000001" customHeight="1" thickBot="1" x14ac:dyDescent="0.35">
      <c r="A24" s="206" t="s">
        <v>17</v>
      </c>
      <c r="B24" s="207"/>
      <c r="C24" s="121">
        <f>C22-C23</f>
        <v>-498</v>
      </c>
      <c r="D24" s="122">
        <f>D22-D23</f>
        <v>-473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0" customFormat="1" ht="33" customHeight="1" x14ac:dyDescent="0.3">
      <c r="A25" s="115"/>
      <c r="B25" s="116"/>
      <c r="C25" s="117"/>
      <c r="D25" s="117"/>
      <c r="E25" s="118"/>
      <c r="F25" s="118"/>
      <c r="G25" s="118"/>
      <c r="H25" s="118"/>
      <c r="I25" s="118"/>
      <c r="J25" s="118"/>
      <c r="K25" s="118"/>
      <c r="L25" s="119"/>
      <c r="M25" s="119"/>
      <c r="N25" s="118"/>
      <c r="O25" s="118"/>
    </row>
    <row r="26" spans="1:18" ht="13.2" customHeight="1" thickBot="1" x14ac:dyDescent="0.35">
      <c r="A26" s="123"/>
      <c r="B26" s="124"/>
      <c r="C26" s="125"/>
      <c r="D26" s="12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8"/>
      <c r="Q27" s="71"/>
    </row>
    <row r="28" spans="1:18" ht="20.100000000000001" customHeight="1" x14ac:dyDescent="0.25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1"/>
      <c r="Q28" s="71"/>
    </row>
    <row r="29" spans="1:18" ht="20.100000000000001" customHeight="1" thickBot="1" x14ac:dyDescent="0.3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225" t="s">
        <v>18</v>
      </c>
      <c r="B32" s="226"/>
      <c r="C32" s="226"/>
      <c r="D32" s="226"/>
      <c r="E32" s="226"/>
      <c r="F32" s="227"/>
      <c r="G32" s="57"/>
      <c r="H32" s="57"/>
      <c r="I32" s="57"/>
      <c r="J32" s="57"/>
      <c r="K32" s="57"/>
      <c r="L32" s="57"/>
      <c r="M32" s="57"/>
      <c r="N32" s="57"/>
      <c r="O32" s="57"/>
      <c r="P32" s="52"/>
      <c r="Q32" s="58"/>
    </row>
    <row r="33" spans="1:16" ht="19.2" customHeight="1" thickBot="1" x14ac:dyDescent="0.3">
      <c r="A33" s="5" t="s">
        <v>6</v>
      </c>
      <c r="B33" s="178" t="s">
        <v>23</v>
      </c>
      <c r="C33" s="179"/>
      <c r="D33" s="180" t="s">
        <v>22</v>
      </c>
      <c r="E33" s="181"/>
      <c r="F33" s="181"/>
      <c r="G33" s="182"/>
      <c r="H33" s="180" t="s">
        <v>19</v>
      </c>
      <c r="I33" s="182"/>
      <c r="J33" s="181" t="s">
        <v>20</v>
      </c>
      <c r="K33" s="181"/>
      <c r="L33" s="191" t="s">
        <v>3</v>
      </c>
      <c r="M33" s="191"/>
      <c r="N33" s="230" t="s">
        <v>4</v>
      </c>
      <c r="O33" s="231"/>
      <c r="P33" s="62" t="s">
        <v>21</v>
      </c>
    </row>
    <row r="34" spans="1:16" ht="18.75" customHeight="1" thickBot="1" x14ac:dyDescent="0.3">
      <c r="A34" s="63" t="s">
        <v>24</v>
      </c>
      <c r="B34" s="176"/>
      <c r="C34" s="177"/>
      <c r="D34" s="183"/>
      <c r="E34" s="184"/>
      <c r="F34" s="184"/>
      <c r="G34" s="185"/>
      <c r="H34" s="183"/>
      <c r="I34" s="185"/>
      <c r="J34" s="189"/>
      <c r="K34" s="190"/>
      <c r="L34" s="187"/>
      <c r="M34" s="188"/>
      <c r="N34" s="232"/>
      <c r="O34" s="233"/>
      <c r="P34" s="61">
        <f t="shared" ref="P34:P42" si="4">L34-N34</f>
        <v>0</v>
      </c>
    </row>
    <row r="35" spans="1:16" ht="18.75" customHeight="1" thickBot="1" x14ac:dyDescent="0.3">
      <c r="A35" s="64" t="s">
        <v>24</v>
      </c>
      <c r="B35" s="175"/>
      <c r="C35" s="175"/>
      <c r="D35" s="130"/>
      <c r="E35" s="131"/>
      <c r="F35" s="131"/>
      <c r="G35" s="132"/>
      <c r="H35" s="130"/>
      <c r="I35" s="132"/>
      <c r="J35" s="210"/>
      <c r="K35" s="211"/>
      <c r="L35" s="187"/>
      <c r="M35" s="188"/>
      <c r="N35" s="232"/>
      <c r="O35" s="233"/>
      <c r="P35" s="61">
        <f t="shared" si="4"/>
        <v>0</v>
      </c>
    </row>
    <row r="36" spans="1:16" ht="19.2" customHeight="1" thickBot="1" x14ac:dyDescent="0.3">
      <c r="A36" s="64" t="s">
        <v>24</v>
      </c>
      <c r="B36" s="128"/>
      <c r="C36" s="129"/>
      <c r="D36" s="130"/>
      <c r="E36" s="131"/>
      <c r="F36" s="131"/>
      <c r="G36" s="132"/>
      <c r="H36" s="130"/>
      <c r="I36" s="132"/>
      <c r="J36" s="130"/>
      <c r="K36" s="186"/>
      <c r="L36" s="133"/>
      <c r="M36" s="134"/>
      <c r="N36" s="126"/>
      <c r="O36" s="127"/>
      <c r="P36" s="61">
        <f t="shared" si="4"/>
        <v>0</v>
      </c>
    </row>
    <row r="37" spans="1:16" ht="19.5" customHeight="1" thickBot="1" x14ac:dyDescent="0.3">
      <c r="A37" s="63" t="s">
        <v>24</v>
      </c>
      <c r="B37" s="135"/>
      <c r="C37" s="136"/>
      <c r="D37" s="128"/>
      <c r="E37" s="137"/>
      <c r="F37" s="137"/>
      <c r="G37" s="129"/>
      <c r="H37" s="128"/>
      <c r="I37" s="129"/>
      <c r="J37" s="128"/>
      <c r="K37" s="129"/>
      <c r="L37" s="133"/>
      <c r="M37" s="134"/>
      <c r="N37" s="126"/>
      <c r="O37" s="127"/>
      <c r="P37" s="61">
        <f t="shared" si="4"/>
        <v>0</v>
      </c>
    </row>
    <row r="38" spans="1:16" ht="19.5" customHeight="1" thickBot="1" x14ac:dyDescent="0.3">
      <c r="A38" s="64" t="s">
        <v>24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32"/>
      <c r="L38" s="133"/>
      <c r="M38" s="134"/>
      <c r="N38" s="126"/>
      <c r="O38" s="127"/>
      <c r="P38" s="61">
        <f t="shared" si="4"/>
        <v>0</v>
      </c>
    </row>
    <row r="39" spans="1:16" ht="19.5" customHeight="1" thickBot="1" x14ac:dyDescent="0.3">
      <c r="A39" s="64" t="s">
        <v>24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4"/>
        <v>0</v>
      </c>
    </row>
    <row r="40" spans="1:16" ht="19.5" customHeight="1" thickBot="1" x14ac:dyDescent="0.3">
      <c r="A40" s="63" t="s">
        <v>24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61">
        <f t="shared" si="4"/>
        <v>0</v>
      </c>
    </row>
    <row r="41" spans="1:16" ht="19.5" customHeight="1" thickBot="1" x14ac:dyDescent="0.3">
      <c r="A41" s="64" t="s">
        <v>24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4"/>
        <v>0</v>
      </c>
    </row>
    <row r="42" spans="1:16" ht="18.75" customHeight="1" x14ac:dyDescent="0.25">
      <c r="A42" s="64" t="s">
        <v>24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42527D-E8C2-46A8-B15D-E924F594C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2025-12-02T21:20:34Z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