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5FF0844F-9948-CC4F-99C1-B85F5212B8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/>
  <c r="O11" i="1"/>
  <c r="N11" i="1"/>
  <c r="M11" i="1"/>
  <c r="L11" i="1"/>
  <c r="K11" i="1"/>
  <c r="H11" i="1"/>
  <c r="G11" i="1"/>
  <c r="D11" i="1"/>
  <c r="C11" i="1"/>
  <c r="H18" i="1"/>
  <c r="P31" i="1"/>
  <c r="P30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F6" i="1"/>
  <c r="E11" i="1"/>
  <c r="F11" i="1"/>
</calcChain>
</file>

<file path=xl/sharedStrings.xml><?xml version="1.0" encoding="utf-8"?>
<sst xmlns="http://schemas.openxmlformats.org/spreadsheetml/2006/main" count="67" uniqueCount="41">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</sst>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topLeftCell="A3" zoomScale="55" zoomScaleNormal="55" zoomScaleSheetLayoutView="80" workbookViewId="0">
      <selection activeCell="Q19" sqref="Q19"/>
    </sheetView>
  </sheetViews>
  <sheetFormatPr defaultColWidth="9.16796875" defaultRowHeight="12.75" x14ac:dyDescent="0.15"/>
  <cols>
    <col min="1" max="1" width="10.515625" style="1" customWidth="1"/>
    <col min="2" max="2" width="10.92187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8.08984375" style="1" bestFit="1" customWidth="1"/>
    <col min="16" max="16" width="9.843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25">
      <c r="A3" s="85"/>
    </row>
    <row r="4" spans="1:21" ht="20.100000000000001" customHeight="1" thickBot="1" x14ac:dyDescent="0.2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15">
      <c r="A6" s="72" t="s">
        <v>13</v>
      </c>
      <c r="B6" s="70"/>
      <c r="C6" s="23">
        <v>3500</v>
      </c>
      <c r="D6" s="24">
        <v>3531</v>
      </c>
      <c r="E6" s="23">
        <v>3000</v>
      </c>
      <c r="F6" s="24">
        <f t="shared" ref="F6:F7" si="0">D6-H6</f>
        <v>3008</v>
      </c>
      <c r="G6" s="25">
        <v>500</v>
      </c>
      <c r="H6" s="26">
        <v>523</v>
      </c>
      <c r="I6" s="27">
        <f>G6/C6</f>
        <v>0.14285714285714285</v>
      </c>
      <c r="J6" s="28">
        <f>H6/D6</f>
        <v>0.14811668082696119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15">
      <c r="A7" s="73" t="s">
        <v>14</v>
      </c>
      <c r="B7" s="71"/>
      <c r="C7" s="35">
        <v>4000</v>
      </c>
      <c r="D7" s="36">
        <v>4016</v>
      </c>
      <c r="E7" s="35">
        <v>3000</v>
      </c>
      <c r="F7" s="36">
        <f t="shared" si="0"/>
        <v>3030</v>
      </c>
      <c r="G7" s="37">
        <v>1000</v>
      </c>
      <c r="H7" s="38">
        <v>986</v>
      </c>
      <c r="I7" s="39">
        <f t="shared" ref="I7:J7" si="1">G7/C7</f>
        <v>0.25</v>
      </c>
      <c r="J7" s="40">
        <f t="shared" si="1"/>
        <v>0.24551792828685259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15">
      <c r="A8" s="73" t="s">
        <v>15</v>
      </c>
      <c r="B8" s="71"/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>
        <v>2595</v>
      </c>
      <c r="O8" s="45"/>
      <c r="P8" s="46"/>
      <c r="Q8" s="61"/>
      <c r="R8" s="66"/>
    </row>
    <row r="9" spans="1:21" ht="20.100000000000001" customHeight="1" x14ac:dyDescent="0.15">
      <c r="A9" s="73" t="s">
        <v>16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46"/>
      <c r="N9" s="46"/>
      <c r="O9" s="50">
        <v>150</v>
      </c>
      <c r="P9" s="50">
        <v>152</v>
      </c>
      <c r="Q9" s="61"/>
      <c r="R9" s="66"/>
    </row>
    <row r="10" spans="1:21" ht="20.100000000000001" customHeight="1" thickBot="1" x14ac:dyDescent="0.2">
      <c r="A10" s="73" t="s">
        <v>40</v>
      </c>
      <c r="B10" s="71"/>
      <c r="C10" s="47"/>
      <c r="D10" s="48"/>
      <c r="E10" s="47"/>
      <c r="F10" s="48"/>
      <c r="G10" s="41"/>
      <c r="H10" s="42"/>
      <c r="I10" s="49"/>
      <c r="J10" s="42"/>
      <c r="K10" s="76">
        <v>1300</v>
      </c>
      <c r="L10" s="77">
        <v>1286</v>
      </c>
      <c r="M10" s="45"/>
      <c r="N10" s="45"/>
      <c r="O10" s="45"/>
      <c r="P10" s="46"/>
      <c r="Q10" s="61"/>
      <c r="R10" s="66"/>
    </row>
    <row r="11" spans="1:21" ht="20.100000000000001" customHeight="1" thickBot="1" x14ac:dyDescent="0.2">
      <c r="A11" s="102" t="s">
        <v>17</v>
      </c>
      <c r="B11" s="103"/>
      <c r="C11" s="74">
        <f t="shared" ref="C11:H11" si="2">SUM(C6:C10)</f>
        <v>7500</v>
      </c>
      <c r="D11" s="75">
        <f t="shared" si="2"/>
        <v>7547</v>
      </c>
      <c r="E11" s="74">
        <f t="shared" si="2"/>
        <v>6000</v>
      </c>
      <c r="F11" s="75">
        <f t="shared" si="2"/>
        <v>6038</v>
      </c>
      <c r="G11" s="76">
        <f t="shared" si="2"/>
        <v>1500</v>
      </c>
      <c r="H11" s="77">
        <f t="shared" si="2"/>
        <v>1509</v>
      </c>
      <c r="I11" s="78"/>
      <c r="J11" s="79"/>
      <c r="K11" s="76">
        <f t="shared" ref="K10:P11" si="3">SUM(K6:K10)</f>
        <v>1300</v>
      </c>
      <c r="L11" s="77">
        <f t="shared" si="3"/>
        <v>1286</v>
      </c>
      <c r="M11" s="101">
        <f t="shared" si="3"/>
        <v>2550</v>
      </c>
      <c r="N11" s="80">
        <f t="shared" si="3"/>
        <v>2595</v>
      </c>
      <c r="O11" s="81">
        <f t="shared" si="3"/>
        <v>150</v>
      </c>
      <c r="P11" s="82">
        <f t="shared" si="3"/>
        <v>152</v>
      </c>
      <c r="Q11" s="52"/>
      <c r="R11" s="66"/>
    </row>
    <row r="12" spans="1:21" ht="20.100000000000001" customHeight="1" thickBot="1" x14ac:dyDescent="0.2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2">
      <c r="A13" s="96" t="s">
        <v>18</v>
      </c>
      <c r="B13" s="83"/>
      <c r="C13" s="83"/>
      <c r="D13" s="83"/>
      <c r="F13" s="195" t="s">
        <v>19</v>
      </c>
      <c r="G13" s="196"/>
      <c r="H13" s="169" t="s">
        <v>20</v>
      </c>
      <c r="I13" s="170"/>
      <c r="J13" s="171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87" t="s">
        <v>17</v>
      </c>
      <c r="B14" s="188"/>
      <c r="C14" s="86" t="s">
        <v>11</v>
      </c>
      <c r="D14" s="87" t="s">
        <v>12</v>
      </c>
      <c r="F14" s="197"/>
      <c r="G14" s="198"/>
      <c r="H14" s="172"/>
      <c r="I14" s="173"/>
      <c r="J14" s="174"/>
      <c r="L14" s="166" t="s">
        <v>22</v>
      </c>
      <c r="M14" s="166"/>
      <c r="N14" s="166"/>
      <c r="O14" s="166"/>
      <c r="P14" s="98">
        <f>IF(R13=TRUE, 1, 0)</f>
        <v>1</v>
      </c>
    </row>
    <row r="15" spans="1:21" ht="18.75" customHeight="1" x14ac:dyDescent="0.15">
      <c r="A15" s="189" t="s">
        <v>23</v>
      </c>
      <c r="B15" s="190"/>
      <c r="C15" s="88">
        <f>G11+K11</f>
        <v>2800</v>
      </c>
      <c r="D15" s="89">
        <f>H11+L11</f>
        <v>2795</v>
      </c>
      <c r="F15" s="118" t="s">
        <v>24</v>
      </c>
      <c r="G15" s="119"/>
      <c r="H15" s="178">
        <v>1.6999999999999999E-3</v>
      </c>
      <c r="I15" s="179"/>
      <c r="J15" s="180"/>
      <c r="L15" s="167"/>
      <c r="M15" s="167"/>
      <c r="N15" s="167"/>
      <c r="O15" s="167"/>
      <c r="P15" s="100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1" t="s">
        <v>25</v>
      </c>
      <c r="B16" s="192"/>
      <c r="C16" s="92">
        <f>M11+O11</f>
        <v>2700</v>
      </c>
      <c r="D16" s="93">
        <f>N11+P11</f>
        <v>2747</v>
      </c>
      <c r="F16" s="120" t="s">
        <v>26</v>
      </c>
      <c r="G16" s="121"/>
      <c r="H16" s="181"/>
      <c r="I16" s="182"/>
      <c r="J16" s="183"/>
      <c r="L16" s="168" t="s">
        <v>27</v>
      </c>
      <c r="M16" s="168"/>
      <c r="N16" s="168"/>
      <c r="O16" s="168"/>
      <c r="P16" s="99">
        <f>IF(R15=TRUE, 1, 0)</f>
        <v>1</v>
      </c>
    </row>
    <row r="17" spans="1:18" ht="18.75" customHeight="1" thickBot="1" x14ac:dyDescent="0.2">
      <c r="A17" s="193" t="s">
        <v>28</v>
      </c>
      <c r="B17" s="194"/>
      <c r="C17" s="90">
        <f>C15-C16</f>
        <v>100</v>
      </c>
      <c r="D17" s="91">
        <f>D15-D16</f>
        <v>48</v>
      </c>
      <c r="F17" s="199" t="s">
        <v>29</v>
      </c>
      <c r="G17" s="200"/>
      <c r="H17" s="184">
        <v>2.3999999999999998E-3</v>
      </c>
      <c r="I17" s="185"/>
      <c r="J17" s="186"/>
      <c r="L17" s="167"/>
      <c r="M17" s="167"/>
      <c r="N17" s="167"/>
      <c r="O17" s="167"/>
      <c r="P17" s="100"/>
      <c r="R17" s="1" t="b">
        <f>AND(H18&gt;=-0.02, H18&lt;=0.02)</f>
        <v>1</v>
      </c>
    </row>
    <row r="18" spans="1:18" ht="16.5" customHeight="1" thickBot="1" x14ac:dyDescent="0.2">
      <c r="F18" s="134" t="s">
        <v>30</v>
      </c>
      <c r="G18" s="135"/>
      <c r="H18" s="175">
        <f>AVERAGE(H15:J17)</f>
        <v>2.0499999999999997E-3</v>
      </c>
      <c r="I18" s="176"/>
      <c r="J18" s="177"/>
      <c r="L18" s="164" t="s">
        <v>31</v>
      </c>
      <c r="M18" s="164"/>
      <c r="N18" s="164"/>
      <c r="O18" s="164"/>
      <c r="P18" s="94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2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00000000000001" customHeight="1" x14ac:dyDescent="0.1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00000000000001" customHeight="1" thickBot="1" x14ac:dyDescent="0.2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1" t="s">
        <v>33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2">
      <c r="A28" s="5" t="s">
        <v>9</v>
      </c>
      <c r="B28" s="157" t="s">
        <v>34</v>
      </c>
      <c r="C28" s="158"/>
      <c r="D28" s="112" t="s">
        <v>35</v>
      </c>
      <c r="E28" s="114"/>
      <c r="F28" s="114"/>
      <c r="G28" s="113"/>
      <c r="H28" s="112" t="s">
        <v>36</v>
      </c>
      <c r="I28" s="113"/>
      <c r="J28" s="114" t="s">
        <v>37</v>
      </c>
      <c r="K28" s="114"/>
      <c r="L28" s="115" t="s">
        <v>6</v>
      </c>
      <c r="M28" s="115"/>
      <c r="N28" s="108" t="s">
        <v>7</v>
      </c>
      <c r="O28" s="109"/>
      <c r="P28" s="58" t="s">
        <v>38</v>
      </c>
    </row>
    <row r="29" spans="1:18" ht="18.75" customHeight="1" thickBot="1" x14ac:dyDescent="0.2">
      <c r="A29" s="59" t="s">
        <v>39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4">L29-N29</f>
        <v>0</v>
      </c>
    </row>
    <row r="30" spans="1:18" ht="18.75" customHeight="1" thickBot="1" x14ac:dyDescent="0.2">
      <c r="A30" s="60" t="s">
        <v>39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4"/>
        <v>0</v>
      </c>
    </row>
    <row r="31" spans="1:18" ht="19.149999999999999" customHeight="1" thickBot="1" x14ac:dyDescent="0.2">
      <c r="A31" s="60" t="s">
        <v>39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4"/>
        <v>0</v>
      </c>
    </row>
    <row r="32" spans="1:18" ht="19.5" customHeight="1" thickBot="1" x14ac:dyDescent="0.2">
      <c r="A32" s="59" t="s">
        <v>39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4"/>
        <v>0</v>
      </c>
    </row>
    <row r="33" spans="1:16" ht="19.5" customHeight="1" thickBot="1" x14ac:dyDescent="0.2">
      <c r="A33" s="60" t="s">
        <v>39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2">
      <c r="A34" s="60" t="s">
        <v>39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2">
      <c r="A35" s="59" t="s">
        <v>39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4"/>
        <v>0</v>
      </c>
    </row>
    <row r="36" spans="1:16" ht="19.5" customHeight="1" thickBot="1" x14ac:dyDescent="0.2">
      <c r="A36" s="60" t="s">
        <v>39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4"/>
        <v>0</v>
      </c>
    </row>
    <row r="37" spans="1:16" ht="18.75" customHeight="1" x14ac:dyDescent="0.15">
      <c r="A37" s="60" t="s">
        <v>39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4"/>
        <v>0</v>
      </c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2024-10-22T19:44:51Z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