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ownloads\"/>
    </mc:Choice>
  </mc:AlternateContent>
  <xr:revisionPtr revIDLastSave="0" documentId="8_{4AB2908C-D96F-4C08-890C-9256AFF1C4FA}" xr6:coauthVersionLast="47" xr6:coauthVersionMax="47" xr10:uidLastSave="{00000000-0000-0000-0000-000000000000}"/>
  <bookViews>
    <workbookView xWindow="20124" yWindow="3864" windowWidth="2496" windowHeight="888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<sst xmlns="http://schemas.openxmlformats.org/spreadsheetml/2006/main" count="79" uniqueCount="53">
  <si>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</si>
  <si>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</si>
  <si>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</si>
  <si>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</si>
  <si>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</si>
  <si>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</si>
  <si>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</si>
  <si>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</si>
  <si>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</si>
  <si>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</si>
  <si>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</si>
  <si>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</si>
  <si>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</si>
  <si>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</si>
  <si>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</si>
  <si>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</si>
  <si>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</si>
  <si>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</si>
  <si>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</si>
  <si>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</si>
  <si>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</si>
  <si>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</si>
  <si>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</si>
  <si>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</si>
  <si>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</si>
  <si>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</si>
  <si>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</si>
  <si>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</si>
  <si>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</si>
  <si>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</si>
  <si>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</si>
  <si>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</si>
  <si>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</si>
  <si>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</si>
  <si>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</si>
  <si>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</si>
  <si>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</si>
  <si>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</si>
  <si>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</si>
  <si>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</si>
  <si>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</si>
  <si>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</si>
  <si>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PRV-1</t>
  </si>
  <si>
    <t>PRV-2</t>
  </si>
  <si>
    <t>PRV-3</t>
  </si>
  <si>
    <t>PRV-4</t>
  </si>
  <si>
    <t>RESTROOMS</t>
  </si>
  <si>
    <t>HD1 GRILL</t>
  </si>
  <si>
    <t>HD2 FRYER</t>
  </si>
  <si>
    <t>CONDENSATE</t>
  </si>
  <si>
    <t>MOP ROOM</t>
  </si>
  <si>
    <t>EMPLOYER</t>
  </si>
  <si>
    <t>[1] Pressure on the side door reading higher a negagtive due to wind gusting on the side of the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</si>
</sst>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55" zoomScaleNormal="55" zoomScaleSheetLayoutView="55" workbookViewId="0">
      <selection activeCell="A25" sqref="A25:P27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0" t="s">
        <v>34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1" ht="9.75" customHeight="1" thickBot="1" x14ac:dyDescent="0.35">
      <c r="A3" s="108"/>
    </row>
    <row r="4" spans="1:21" ht="20.100000000000001" customHeight="1" thickBot="1" x14ac:dyDescent="0.3">
      <c r="A4" s="8"/>
      <c r="B4" s="10" t="s">
        <v>5</v>
      </c>
      <c r="C4" s="196" t="s">
        <v>0</v>
      </c>
      <c r="D4" s="197"/>
      <c r="E4" s="204" t="s">
        <v>1</v>
      </c>
      <c r="F4" s="205"/>
      <c r="G4" s="202" t="s">
        <v>2</v>
      </c>
      <c r="H4" s="203"/>
      <c r="I4" s="194" t="s">
        <v>28</v>
      </c>
      <c r="J4" s="195"/>
      <c r="K4" s="200" t="s">
        <v>3</v>
      </c>
      <c r="L4" s="201"/>
      <c r="M4" s="198" t="s">
        <v>4</v>
      </c>
      <c r="N4" s="199"/>
      <c r="O4" s="198" t="s">
        <v>39</v>
      </c>
      <c r="P4" s="199"/>
      <c r="Q4" s="80"/>
      <c r="R4" s="73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21" ht="20.100000000000001" customHeight="1" x14ac:dyDescent="0.25">
      <c r="A6" s="87" t="s">
        <v>26</v>
      </c>
      <c r="B6" s="85" t="s">
        <v>40</v>
      </c>
      <c r="C6" s="25">
        <v>6150</v>
      </c>
      <c r="D6" s="26">
        <v>6064</v>
      </c>
      <c r="E6" s="25">
        <f t="shared" ref="E6:F7" si="0">C6-G6</f>
        <v>4150</v>
      </c>
      <c r="F6" s="26">
        <f t="shared" si="0"/>
        <v>4126</v>
      </c>
      <c r="G6" s="27">
        <v>2000</v>
      </c>
      <c r="H6" s="28">
        <v>1938</v>
      </c>
      <c r="I6" s="29">
        <f>G6/C6</f>
        <v>0.32520325203252032</v>
      </c>
      <c r="J6" s="30">
        <f>H6/D6</f>
        <v>0.3195910290237467</v>
      </c>
      <c r="K6" s="31"/>
      <c r="L6" s="32"/>
      <c r="M6" s="33"/>
      <c r="N6" s="34"/>
      <c r="O6" s="35"/>
      <c r="P6" s="36"/>
      <c r="Q6" s="81"/>
      <c r="R6" s="78"/>
    </row>
    <row r="7" spans="1:21" ht="20.100000000000001" customHeight="1" x14ac:dyDescent="0.25">
      <c r="A7" s="88" t="s">
        <v>27</v>
      </c>
      <c r="B7" s="86" t="s">
        <v>41</v>
      </c>
      <c r="C7" s="37">
        <v>6000</v>
      </c>
      <c r="D7" s="38">
        <v>5371</v>
      </c>
      <c r="E7" s="37">
        <f t="shared" si="0"/>
        <v>4000</v>
      </c>
      <c r="F7" s="38">
        <f t="shared" si="0"/>
        <v>3651</v>
      </c>
      <c r="G7" s="39">
        <v>2000</v>
      </c>
      <c r="H7" s="40">
        <v>1720</v>
      </c>
      <c r="I7" s="41">
        <f t="shared" ref="I7:J7" si="1">G7/C7</f>
        <v>0.33333333333333331</v>
      </c>
      <c r="J7" s="42">
        <f t="shared" si="1"/>
        <v>0.32023831688698567</v>
      </c>
      <c r="K7" s="43"/>
      <c r="L7" s="44"/>
      <c r="M7" s="45"/>
      <c r="N7" s="46"/>
      <c r="O7" s="47"/>
      <c r="P7" s="48"/>
      <c r="Q7" s="72"/>
      <c r="R7" s="82"/>
    </row>
    <row r="8" spans="1:21" ht="20.100000000000001" customHeight="1" x14ac:dyDescent="0.25">
      <c r="A8" s="88" t="s">
        <v>42</v>
      </c>
      <c r="B8" s="86" t="s">
        <v>46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>
        <v>372</v>
      </c>
      <c r="Q8" s="72"/>
      <c r="R8" s="82"/>
    </row>
    <row r="9" spans="1:21" ht="20.100000000000001" customHeight="1" x14ac:dyDescent="0.25">
      <c r="A9" s="88" t="s">
        <v>43</v>
      </c>
      <c r="B9" s="86" t="s">
        <v>47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1475</v>
      </c>
      <c r="O9" s="47"/>
      <c r="P9" s="48"/>
      <c r="Q9" s="72"/>
      <c r="R9" s="82"/>
    </row>
    <row r="10" spans="1:21" ht="20.100000000000001" customHeight="1" x14ac:dyDescent="0.25">
      <c r="A10" s="88" t="s">
        <v>44</v>
      </c>
      <c r="B10" s="86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1567</v>
      </c>
      <c r="O10" s="47"/>
      <c r="P10" s="48"/>
      <c r="Q10" s="72"/>
      <c r="R10" s="82"/>
    </row>
    <row r="11" spans="1:21" ht="20.100000000000001" customHeight="1" x14ac:dyDescent="0.25">
      <c r="A11" s="88" t="s">
        <v>45</v>
      </c>
      <c r="B11" s="86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>
        <v>339</v>
      </c>
      <c r="O11" s="47"/>
      <c r="P11" s="48"/>
      <c r="Q11" s="72"/>
      <c r="R11" s="82"/>
    </row>
    <row r="12" spans="1:21" ht="20.100000000000001" customHeight="1" x14ac:dyDescent="0.25">
      <c r="A12" s="88" t="s">
        <v>10</v>
      </c>
      <c r="B12" s="86" t="s">
        <v>50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55">
        <v>75</v>
      </c>
      <c r="P12" s="56">
        <v>72</v>
      </c>
      <c r="Q12" s="72"/>
      <c r="R12" s="82"/>
    </row>
    <row r="13" spans="1:21" ht="20.100000000000001" customHeight="1" thickBot="1" x14ac:dyDescent="0.3">
      <c r="A13" s="98" t="s">
        <v>11</v>
      </c>
      <c r="B13" s="99" t="s">
        <v>51</v>
      </c>
      <c r="C13" s="100"/>
      <c r="D13" s="101"/>
      <c r="E13" s="102"/>
      <c r="F13" s="101"/>
      <c r="G13" s="103"/>
      <c r="H13" s="59"/>
      <c r="I13" s="58"/>
      <c r="J13" s="59"/>
      <c r="K13" s="103"/>
      <c r="L13" s="59"/>
      <c r="M13" s="104"/>
      <c r="N13" s="105"/>
      <c r="O13" s="60">
        <v>75</v>
      </c>
      <c r="P13" s="61">
        <v>77</v>
      </c>
      <c r="Q13" s="72"/>
      <c r="R13" s="82"/>
    </row>
    <row r="14" spans="1:21" ht="20.100000000000001" customHeight="1" thickBot="1" x14ac:dyDescent="0.3">
      <c r="A14" s="206" t="s">
        <v>29</v>
      </c>
      <c r="B14" s="207"/>
      <c r="C14" s="89">
        <f t="shared" ref="C14:H14" si="2">SUM(C6:C13)</f>
        <v>12150</v>
      </c>
      <c r="D14" s="90">
        <f t="shared" si="2"/>
        <v>11435</v>
      </c>
      <c r="E14" s="89">
        <f t="shared" si="2"/>
        <v>8150</v>
      </c>
      <c r="F14" s="90">
        <f t="shared" si="2"/>
        <v>7777</v>
      </c>
      <c r="G14" s="91">
        <f t="shared" si="2"/>
        <v>4000</v>
      </c>
      <c r="H14" s="92">
        <f t="shared" si="2"/>
        <v>3658</v>
      </c>
      <c r="I14" s="93"/>
      <c r="J14" s="94"/>
      <c r="K14" s="91">
        <f t="shared" ref="K14:P14" si="3">SUM(K6:K13)</f>
        <v>0</v>
      </c>
      <c r="L14" s="92">
        <f t="shared" si="3"/>
        <v>0</v>
      </c>
      <c r="M14" s="124">
        <f t="shared" si="3"/>
        <v>3350</v>
      </c>
      <c r="N14" s="95">
        <f t="shared" si="3"/>
        <v>3381</v>
      </c>
      <c r="O14" s="96">
        <f t="shared" si="3"/>
        <v>525</v>
      </c>
      <c r="P14" s="97">
        <f t="shared" si="3"/>
        <v>521</v>
      </c>
      <c r="Q14" s="74"/>
      <c r="R14" s="78"/>
    </row>
    <row r="15" spans="1:21" ht="20.100000000000001" customHeight="1" thickBot="1" x14ac:dyDescent="0.3">
      <c r="A15" s="75"/>
      <c r="B15" s="62"/>
      <c r="C15" s="62"/>
      <c r="D15" s="62"/>
      <c r="E15" s="62"/>
      <c r="F15" s="76"/>
      <c r="G15" s="76"/>
      <c r="H15" s="84"/>
      <c r="I15" s="84"/>
      <c r="J15" s="76"/>
      <c r="K15" s="76"/>
      <c r="L15" s="77"/>
      <c r="M15" s="77"/>
      <c r="N15" s="77"/>
      <c r="O15" s="77"/>
      <c r="P15" s="71"/>
      <c r="Q15" s="78"/>
      <c r="R15" s="83"/>
    </row>
    <row r="16" spans="1:21" ht="20.100000000000001" customHeight="1" thickBot="1" x14ac:dyDescent="0.3">
      <c r="A16" s="119" t="s">
        <v>30</v>
      </c>
      <c r="B16" s="106"/>
      <c r="C16" s="106"/>
      <c r="D16" s="106"/>
      <c r="F16" s="170" t="s">
        <v>12</v>
      </c>
      <c r="G16" s="171"/>
      <c r="H16" s="144" t="s">
        <v>33</v>
      </c>
      <c r="I16" s="145"/>
      <c r="J16" s="146"/>
      <c r="L16" s="118" t="s">
        <v>35</v>
      </c>
      <c r="M16" s="107"/>
      <c r="N16" s="107"/>
      <c r="O16" s="107"/>
      <c r="P16" s="107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162" t="s">
        <v>29</v>
      </c>
      <c r="B17" s="163"/>
      <c r="C17" s="109" t="s">
        <v>7</v>
      </c>
      <c r="D17" s="110" t="s">
        <v>8</v>
      </c>
      <c r="F17" s="172"/>
      <c r="G17" s="173"/>
      <c r="H17" s="147"/>
      <c r="I17" s="148"/>
      <c r="J17" s="149"/>
      <c r="L17" s="141" t="s">
        <v>38</v>
      </c>
      <c r="M17" s="141"/>
      <c r="N17" s="141"/>
      <c r="O17" s="141"/>
      <c r="P17" s="121">
        <f>IF(R16=TRUE, 1, 0)</f>
        <v>0</v>
      </c>
    </row>
    <row r="18" spans="1:21" ht="18.75" customHeight="1" x14ac:dyDescent="0.25">
      <c r="A18" s="164" t="s">
        <v>32</v>
      </c>
      <c r="B18" s="165"/>
      <c r="C18" s="111">
        <f>G14+K14</f>
        <v>4000</v>
      </c>
      <c r="D18" s="112">
        <f>H14+L14</f>
        <v>3658</v>
      </c>
      <c r="F18" s="215" t="s">
        <v>13</v>
      </c>
      <c r="G18" s="216"/>
      <c r="H18" s="153">
        <v>-4.0000000000000001E-3</v>
      </c>
      <c r="I18" s="154"/>
      <c r="J18" s="155"/>
      <c r="L18" s="142"/>
      <c r="M18" s="142"/>
      <c r="N18" s="142"/>
      <c r="O18" s="142"/>
      <c r="P18" s="123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3">
      <c r="A19" s="166" t="s">
        <v>31</v>
      </c>
      <c r="B19" s="167"/>
      <c r="C19" s="115">
        <f>M14+O14</f>
        <v>3875</v>
      </c>
      <c r="D19" s="116">
        <f>N14+P14</f>
        <v>3902</v>
      </c>
      <c r="F19" s="217" t="s">
        <v>14</v>
      </c>
      <c r="G19" s="218"/>
      <c r="H19" s="156">
        <v>-3.2000000000000001E-2</v>
      </c>
      <c r="I19" s="157"/>
      <c r="J19" s="158"/>
      <c r="L19" s="143" t="s">
        <v>36</v>
      </c>
      <c r="M19" s="143"/>
      <c r="N19" s="143"/>
      <c r="O19" s="143"/>
      <c r="P19" s="122">
        <f>IF(R18=TRUE, 1, 0)</f>
        <v>1</v>
      </c>
    </row>
    <row r="20" spans="1:21" ht="18.75" customHeight="1" thickBot="1" x14ac:dyDescent="0.35">
      <c r="A20" s="168" t="s">
        <v>18</v>
      </c>
      <c r="B20" s="169"/>
      <c r="C20" s="113">
        <f>C18-C19</f>
        <v>125</v>
      </c>
      <c r="D20" s="114">
        <f>D18-D19</f>
        <v>-244</v>
      </c>
      <c r="F20" s="174" t="s">
        <v>15</v>
      </c>
      <c r="G20" s="175"/>
      <c r="H20" s="159">
        <v>-1E-3</v>
      </c>
      <c r="I20" s="160"/>
      <c r="J20" s="161"/>
      <c r="L20" s="142"/>
      <c r="M20" s="142"/>
      <c r="N20" s="142"/>
      <c r="O20" s="142"/>
      <c r="P20" s="123"/>
      <c r="R20" s="1" t="b">
        <f>AND(H21&gt;=-0.02, H21&lt;=0.02)</f>
        <v>1</v>
      </c>
    </row>
    <row r="21" spans="1:21" ht="16.5" customHeight="1" thickBot="1" x14ac:dyDescent="0.3">
      <c r="F21" s="231" t="s">
        <v>16</v>
      </c>
      <c r="G21" s="232"/>
      <c r="H21" s="150">
        <f>AVERAGE(H18:J20)</f>
        <v>-1.2333333333333335E-2</v>
      </c>
      <c r="I21" s="151"/>
      <c r="J21" s="152"/>
      <c r="L21" s="139" t="s">
        <v>37</v>
      </c>
      <c r="M21" s="139"/>
      <c r="N21" s="139"/>
      <c r="O21" s="139"/>
      <c r="P21" s="117">
        <f>IF(R20=TRUE, 1, 0)</f>
        <v>1</v>
      </c>
    </row>
    <row r="22" spans="1:21" ht="13.6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139"/>
      <c r="M22" s="139"/>
      <c r="N22" s="139"/>
      <c r="O22" s="139"/>
      <c r="P22" s="120"/>
    </row>
    <row r="23" spans="1:21" ht="13.6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65"/>
      <c r="M23" s="65"/>
      <c r="N23" s="66"/>
      <c r="O23" s="66"/>
      <c r="P23" s="9"/>
      <c r="Q23" s="80"/>
    </row>
    <row r="24" spans="1:21" ht="13.5" customHeight="1" thickBot="1" x14ac:dyDescent="0.3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83"/>
    </row>
    <row r="25" spans="1:21" ht="20.100000000000001" customHeight="1" x14ac:dyDescent="0.25">
      <c r="A25" s="219" t="s">
        <v>52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1"/>
      <c r="Q25" s="79"/>
    </row>
    <row r="26" spans="1:21" ht="20.100000000000001" customHeight="1" x14ac:dyDescent="0.25">
      <c r="A26" s="222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4"/>
      <c r="Q26" s="79"/>
    </row>
    <row r="27" spans="1:21" ht="20.100000000000001" customHeight="1" thickBot="1" x14ac:dyDescent="0.3">
      <c r="A27" s="225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7"/>
      <c r="Q27" s="83"/>
    </row>
    <row r="28" spans="1:21" ht="20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3">
      <c r="A30" s="228" t="s">
        <v>19</v>
      </c>
      <c r="B30" s="229"/>
      <c r="C30" s="229"/>
      <c r="D30" s="229"/>
      <c r="E30" s="229"/>
      <c r="F30" s="230"/>
      <c r="G30" s="62"/>
      <c r="H30" s="62"/>
      <c r="I30" s="62"/>
      <c r="J30" s="63"/>
      <c r="K30" s="63"/>
      <c r="L30" s="63"/>
      <c r="M30" s="63"/>
      <c r="N30" s="62"/>
      <c r="O30" s="62"/>
      <c r="P30" s="57"/>
      <c r="Q30" s="64"/>
    </row>
    <row r="31" spans="1:21" ht="19.2" customHeight="1" thickBot="1" x14ac:dyDescent="0.3">
      <c r="A31" s="7" t="s">
        <v>6</v>
      </c>
      <c r="B31" s="179" t="s">
        <v>24</v>
      </c>
      <c r="C31" s="180"/>
      <c r="D31" s="181" t="s">
        <v>23</v>
      </c>
      <c r="E31" s="182"/>
      <c r="F31" s="182"/>
      <c r="G31" s="183"/>
      <c r="H31" s="205" t="s">
        <v>20</v>
      </c>
      <c r="I31" s="204"/>
      <c r="J31" s="182" t="s">
        <v>21</v>
      </c>
      <c r="K31" s="182"/>
      <c r="L31" s="214" t="s">
        <v>3</v>
      </c>
      <c r="M31" s="214"/>
      <c r="N31" s="210" t="s">
        <v>4</v>
      </c>
      <c r="O31" s="211"/>
      <c r="P31" s="68" t="s">
        <v>22</v>
      </c>
    </row>
    <row r="32" spans="1:21" ht="18.75" customHeight="1" thickBot="1" x14ac:dyDescent="0.3">
      <c r="A32" s="69" t="s">
        <v>25</v>
      </c>
      <c r="B32" s="177"/>
      <c r="C32" s="178"/>
      <c r="D32" s="184"/>
      <c r="E32" s="185"/>
      <c r="F32" s="185"/>
      <c r="G32" s="186"/>
      <c r="H32" s="190"/>
      <c r="I32" s="191"/>
      <c r="J32" s="192"/>
      <c r="K32" s="193"/>
      <c r="L32" s="188"/>
      <c r="M32" s="189"/>
      <c r="N32" s="212"/>
      <c r="O32" s="213"/>
      <c r="P32" s="67">
        <f t="shared" ref="P32:P40" si="4">L32-N32</f>
        <v>0</v>
      </c>
    </row>
    <row r="33" spans="1:17" ht="18.75" customHeight="1" thickBot="1" x14ac:dyDescent="0.3">
      <c r="A33" s="70" t="s">
        <v>25</v>
      </c>
      <c r="B33" s="176"/>
      <c r="C33" s="176"/>
      <c r="D33" s="129"/>
      <c r="E33" s="130"/>
      <c r="F33" s="130"/>
      <c r="G33" s="131"/>
      <c r="H33" s="129"/>
      <c r="I33" s="131"/>
      <c r="J33" s="208"/>
      <c r="K33" s="209"/>
      <c r="L33" s="188"/>
      <c r="M33" s="189"/>
      <c r="N33" s="212"/>
      <c r="O33" s="213"/>
      <c r="P33" s="67">
        <f t="shared" si="4"/>
        <v>0</v>
      </c>
      <c r="Q33" s="83"/>
    </row>
    <row r="34" spans="1:17" ht="19.2" customHeight="1" thickBot="1" x14ac:dyDescent="0.3">
      <c r="A34" s="70" t="s">
        <v>25</v>
      </c>
      <c r="B34" s="127"/>
      <c r="C34" s="128"/>
      <c r="D34" s="129"/>
      <c r="E34" s="130"/>
      <c r="F34" s="130"/>
      <c r="G34" s="131"/>
      <c r="H34" s="129"/>
      <c r="I34" s="131"/>
      <c r="J34" s="129"/>
      <c r="K34" s="187"/>
      <c r="L34" s="132"/>
      <c r="M34" s="133"/>
      <c r="N34" s="125"/>
      <c r="O34" s="126"/>
      <c r="P34" s="67">
        <f t="shared" si="4"/>
        <v>0</v>
      </c>
      <c r="Q34" s="83"/>
    </row>
    <row r="35" spans="1:17" ht="19.5" customHeight="1" thickBot="1" x14ac:dyDescent="0.3">
      <c r="A35" s="69" t="s">
        <v>25</v>
      </c>
      <c r="B35" s="134"/>
      <c r="C35" s="135"/>
      <c r="D35" s="127"/>
      <c r="E35" s="136"/>
      <c r="F35" s="136"/>
      <c r="G35" s="128"/>
      <c r="H35" s="137"/>
      <c r="I35" s="138"/>
      <c r="J35" s="127"/>
      <c r="K35" s="128"/>
      <c r="L35" s="132"/>
      <c r="M35" s="133"/>
      <c r="N35" s="125"/>
      <c r="O35" s="126"/>
      <c r="P35" s="67">
        <f t="shared" si="4"/>
        <v>0</v>
      </c>
    </row>
    <row r="36" spans="1:17" ht="19.5" customHeight="1" thickBot="1" x14ac:dyDescent="0.3">
      <c r="A36" s="70" t="s">
        <v>25</v>
      </c>
      <c r="B36" s="127"/>
      <c r="C36" s="128"/>
      <c r="D36" s="129"/>
      <c r="E36" s="130"/>
      <c r="F36" s="130"/>
      <c r="G36" s="131"/>
      <c r="H36" s="129"/>
      <c r="I36" s="131"/>
      <c r="J36" s="129"/>
      <c r="K36" s="131"/>
      <c r="L36" s="132"/>
      <c r="M36" s="133"/>
      <c r="N36" s="125"/>
      <c r="O36" s="126"/>
      <c r="P36" s="67">
        <f t="shared" si="4"/>
        <v>0</v>
      </c>
    </row>
    <row r="37" spans="1:17" ht="19.5" customHeight="1" thickBot="1" x14ac:dyDescent="0.3">
      <c r="A37" s="70" t="s">
        <v>25</v>
      </c>
      <c r="B37" s="127"/>
      <c r="C37" s="128"/>
      <c r="D37" s="129"/>
      <c r="E37" s="130"/>
      <c r="F37" s="130"/>
      <c r="G37" s="131"/>
      <c r="H37" s="129"/>
      <c r="I37" s="131"/>
      <c r="J37" s="129"/>
      <c r="K37" s="131"/>
      <c r="L37" s="132"/>
      <c r="M37" s="133"/>
      <c r="N37" s="125"/>
      <c r="O37" s="126"/>
      <c r="P37" s="67">
        <f t="shared" si="4"/>
        <v>0</v>
      </c>
    </row>
    <row r="38" spans="1:17" ht="19.5" customHeight="1" thickBot="1" x14ac:dyDescent="0.3">
      <c r="A38" s="69" t="s">
        <v>25</v>
      </c>
      <c r="B38" s="134"/>
      <c r="C38" s="135"/>
      <c r="D38" s="127"/>
      <c r="E38" s="136"/>
      <c r="F38" s="136"/>
      <c r="G38" s="128"/>
      <c r="H38" s="137"/>
      <c r="I38" s="138"/>
      <c r="J38" s="127"/>
      <c r="K38" s="128"/>
      <c r="L38" s="132"/>
      <c r="M38" s="133"/>
      <c r="N38" s="125"/>
      <c r="O38" s="126"/>
      <c r="P38" s="67">
        <f t="shared" si="4"/>
        <v>0</v>
      </c>
    </row>
    <row r="39" spans="1:17" ht="19.5" customHeight="1" thickBot="1" x14ac:dyDescent="0.3">
      <c r="A39" s="70" t="s">
        <v>25</v>
      </c>
      <c r="B39" s="127"/>
      <c r="C39" s="128"/>
      <c r="D39" s="129"/>
      <c r="E39" s="130"/>
      <c r="F39" s="130"/>
      <c r="G39" s="131"/>
      <c r="H39" s="129"/>
      <c r="I39" s="131"/>
      <c r="J39" s="129"/>
      <c r="K39" s="131"/>
      <c r="L39" s="132"/>
      <c r="M39" s="133"/>
      <c r="N39" s="125"/>
      <c r="O39" s="126"/>
      <c r="P39" s="67">
        <f t="shared" si="4"/>
        <v>0</v>
      </c>
    </row>
    <row r="40" spans="1:17" ht="18.75" customHeight="1" x14ac:dyDescent="0.25">
      <c r="A40" s="70" t="s">
        <v>25</v>
      </c>
      <c r="B40" s="127"/>
      <c r="C40" s="128"/>
      <c r="D40" s="129"/>
      <c r="E40" s="130"/>
      <c r="F40" s="130"/>
      <c r="G40" s="131"/>
      <c r="H40" s="129"/>
      <c r="I40" s="131"/>
      <c r="J40" s="129"/>
      <c r="K40" s="131"/>
      <c r="L40" s="132"/>
      <c r="M40" s="133"/>
      <c r="N40" s="125"/>
      <c r="O40" s="126"/>
      <c r="P40" s="67">
        <f t="shared" si="4"/>
        <v>0</v>
      </c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1BECAE-2087-49D0-B8E3-323F5151D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2022-05-20T14:40:14Z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