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3 National/National Veterinary Associates (NVA)/NVA 304 Hillsboro Beach Animal Hospital/4 ASSET-REPORT DOCS/"/>
    </mc:Choice>
  </mc:AlternateContent>
  <xr:revisionPtr revIDLastSave="41" documentId="13_ncr:1_{B888774D-3C83-41B9-8B1C-1CD895A9BF91}" xr6:coauthVersionLast="47" xr6:coauthVersionMax="47" xr10:uidLastSave="{CFA6EE85-0989-4686-864F-58517E001572}"/>
  <bookViews>
    <workbookView xWindow="-120" yWindow="-120" windowWidth="29040" windowHeight="15840" xr2:uid="{00000000-000D-0000-FFFF-FFFF00000000}"/>
  </bookViews>
  <sheets>
    <sheet name="SUMMARY (2)" sheetId="1" r:id="rId1"/>
  </sheets>
  <definedNames>
    <definedName name="_xlnm.Print_Area" localSheetId="0">'SUMMARY (2)'!$A$1:$P$33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F8" i="1"/>
  <c r="I8" i="1"/>
  <c r="J8" i="1"/>
  <c r="E9" i="1"/>
  <c r="F9" i="1"/>
  <c r="I9" i="1"/>
  <c r="J9" i="1"/>
  <c r="E10" i="1"/>
  <c r="F10" i="1"/>
  <c r="I10" i="1"/>
  <c r="J10" i="1"/>
  <c r="P41" i="1" l="1"/>
  <c r="P42" i="1"/>
  <c r="P43" i="1"/>
  <c r="P44" i="1"/>
  <c r="P45" i="1"/>
  <c r="P46" i="1"/>
  <c r="P20" i="1" l="1"/>
  <c r="O20" i="1"/>
  <c r="N20" i="1"/>
  <c r="M20" i="1"/>
  <c r="L20" i="1"/>
  <c r="K20" i="1"/>
  <c r="H20" i="1"/>
  <c r="G20" i="1"/>
  <c r="D20" i="1"/>
  <c r="C20" i="1"/>
  <c r="H27" i="1" l="1"/>
  <c r="P40" i="1"/>
  <c r="P39" i="1"/>
  <c r="P38" i="1"/>
  <c r="T24" i="1" l="1"/>
  <c r="R26" i="1"/>
  <c r="P27" i="1" s="1"/>
  <c r="D25" i="1" l="1"/>
  <c r="C25" i="1"/>
  <c r="D24" i="1"/>
  <c r="C24" i="1"/>
  <c r="C26" i="1" l="1"/>
  <c r="T22" i="1" s="1"/>
  <c r="D26" i="1"/>
  <c r="U24" i="1" s="1"/>
  <c r="R24" i="1" s="1"/>
  <c r="J7" i="1"/>
  <c r="J6" i="1"/>
  <c r="I7" i="1"/>
  <c r="I6" i="1"/>
  <c r="U22" i="1" l="1"/>
  <c r="R22" i="1" s="1"/>
  <c r="P23" i="1" s="1"/>
  <c r="P25" i="1"/>
  <c r="F7" i="1"/>
  <c r="E7" i="1"/>
  <c r="F6" i="1"/>
  <c r="E6" i="1"/>
  <c r="E20" i="1" l="1"/>
  <c r="F20" i="1"/>
</calcChain>
</file>

<file path=xl/sharedStrings.xml><?xml version="1.0" encoding="utf-8"?>
<sst xmlns="http://schemas.openxmlformats.org/spreadsheetml/2006/main" count="90" uniqueCount="60">
  <si>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</si>
  <si>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</si>
  <si>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</si>
  <si>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</si>
  <si>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</si>
  <si>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</si>
  <si>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</si>
  <si>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</si>
  <si>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</si>
  <si>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</si>
  <si>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</si>
  <si>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</si>
  <si>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</si>
  <si>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</si>
  <si>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</si>
  <si>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</si>
  <si>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</si>
  <si>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</si>
  <si>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</si>
  <si>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</si>
  <si>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</si>
  <si>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</si>
  <si>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</si>
  <si>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</si>
  <si>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</si>
  <si>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</si>
  <si>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</si>
  <si>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</si>
  <si>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EF-3</t>
  </si>
  <si>
    <t>EF-4</t>
  </si>
  <si>
    <t>EF-5</t>
  </si>
  <si>
    <t>OA %</t>
  </si>
  <si>
    <t>RTU-3</t>
  </si>
  <si>
    <t>RTU-4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</si>
  <si>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</si>
  <si>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</si>
  <si>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</si>
  <si>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</si>
  <si>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</si>
  <si>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</si>
  <si>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</si>
  <si>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</si>
  <si>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</si>
  <si>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</si>
  <si>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</si>
  <si>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RTU-5</t>
  </si>
  <si>
    <t>ERV-1</t>
  </si>
  <si>
    <t>ERV-2</t>
  </si>
  <si>
    <t>ERV-3</t>
  </si>
  <si>
    <t>ERV-4</t>
  </si>
  <si>
    <t>LOBBY</t>
  </si>
  <si>
    <t>TRTMNT AREA</t>
  </si>
  <si>
    <t>KENNEL</t>
  </si>
  <si>
    <t>DENTAL</t>
  </si>
  <si>
    <t>TOILET 105</t>
  </si>
  <si>
    <t xml:space="preserve">O2 CLOSET </t>
  </si>
  <si>
    <t xml:space="preserve">ISOLATION </t>
  </si>
  <si>
    <t>PET WASH</t>
  </si>
  <si>
    <t>TOILET 125</t>
  </si>
  <si>
    <t>EXM RM 1-7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</si>
</sst>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0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tted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2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1" fillId="0" borderId="60" xfId="0" applyFont="1" applyBorder="1" applyAlignment="1">
      <alignment horizontal="left" vertical="center"/>
    </xf>
    <xf numFmtId="0" fontId="5" fillId="0" borderId="61" xfId="0" applyFont="1" applyBorder="1" applyAlignment="1">
      <alignment vertical="center"/>
    </xf>
    <xf numFmtId="0" fontId="2" fillId="0" borderId="62" xfId="0" applyFont="1" applyBorder="1" applyAlignment="1">
      <alignment horizontal="center" vertical="center"/>
    </xf>
    <xf numFmtId="0" fontId="2" fillId="0" borderId="63" xfId="0" applyFont="1" applyBorder="1" applyAlignment="1">
      <alignment horizontal="center" vertical="center"/>
    </xf>
    <xf numFmtId="164" fontId="2" fillId="0" borderId="64" xfId="0" applyNumberFormat="1" applyFont="1" applyBorder="1" applyAlignment="1">
      <alignment horizontal="center" vertical="center"/>
    </xf>
    <xf numFmtId="164" fontId="2" fillId="0" borderId="65" xfId="0" applyNumberFormat="1" applyFont="1" applyBorder="1" applyAlignment="1">
      <alignment horizontal="center" vertical="center"/>
    </xf>
    <xf numFmtId="0" fontId="2" fillId="2" borderId="62" xfId="0" applyFont="1" applyFill="1" applyBorder="1" applyAlignment="1">
      <alignment horizontal="center" vertical="center"/>
    </xf>
    <xf numFmtId="0" fontId="2" fillId="2" borderId="63" xfId="0" applyFont="1" applyFill="1" applyBorder="1" applyAlignment="1">
      <alignment horizontal="center" vertical="center"/>
    </xf>
    <xf numFmtId="0" fontId="8" fillId="2" borderId="66" xfId="0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0" fontId="8" fillId="2" borderId="62" xfId="0" applyFont="1" applyFill="1" applyBorder="1" applyAlignment="1">
      <alignment horizontal="center" vertical="center"/>
    </xf>
    <xf numFmtId="0" fontId="8" fillId="2" borderId="63" xfId="0" applyFont="1" applyFill="1" applyBorder="1" applyAlignment="1">
      <alignment horizontal="center" vertical="center"/>
    </xf>
    <xf numFmtId="0" fontId="1" fillId="0" borderId="62" xfId="0" applyFont="1" applyBorder="1" applyAlignment="1">
      <alignment horizontal="center" vertical="center"/>
    </xf>
    <xf numFmtId="0" fontId="1" fillId="0" borderId="63" xfId="0" applyFont="1" applyBorder="1" applyAlignment="1">
      <alignment horizontal="center" vertical="center"/>
    </xf>
    <xf numFmtId="0" fontId="0" fillId="2" borderId="62" xfId="0" applyFill="1" applyBorder="1" applyAlignment="1">
      <alignment horizontal="center" vertical="center"/>
    </xf>
    <xf numFmtId="0" fontId="0" fillId="2" borderId="63" xfId="0" applyFill="1" applyBorder="1" applyAlignment="1">
      <alignment horizontal="center" vertical="center"/>
    </xf>
    <xf numFmtId="0" fontId="2" fillId="2" borderId="66" xfId="0" applyFont="1" applyFill="1" applyBorder="1" applyAlignment="1">
      <alignment horizontal="center" vertical="center"/>
    </xf>
    <xf numFmtId="0" fontId="8" fillId="0" borderId="66" xfId="0" applyFont="1" applyBorder="1" applyAlignment="1">
      <alignment horizontal="center" vertical="center"/>
    </xf>
    <xf numFmtId="0" fontId="8" fillId="0" borderId="67" xfId="0" applyFont="1" applyBorder="1" applyAlignment="1">
      <alignment horizontal="center" vertical="center"/>
    </xf>
    <xf numFmtId="0" fontId="8" fillId="0" borderId="68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9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96"/>
  <sheetViews>
    <sheetView showGridLines="0" tabSelected="1" view="pageBreakPreview" zoomScale="80" zoomScaleNormal="55" zoomScaleSheetLayoutView="80" workbookViewId="0">
      <selection activeCell="N15" sqref="N15"/>
    </sheetView>
  </sheetViews>
  <sheetFormatPr defaultColWidth="9.140625" defaultRowHeight="12.75" x14ac:dyDescent="0.2"/>
  <cols>
    <col min="1" max="1" width="10.5703125" style="1" customWidth="1"/>
    <col min="2" max="2" width="10.85546875" style="1" customWidth="1"/>
    <col min="3" max="3" width="10.7109375" style="1" customWidth="1"/>
    <col min="4" max="4" width="9.7109375" style="1" customWidth="1"/>
    <col min="5" max="5" width="9.5703125" style="1" customWidth="1"/>
    <col min="6" max="6" width="10" style="1" customWidth="1"/>
    <col min="7" max="7" width="8.5703125" style="1" customWidth="1"/>
    <col min="8" max="8" width="9.28515625" style="1" customWidth="1"/>
    <col min="9" max="9" width="8.7109375" style="1" customWidth="1"/>
    <col min="10" max="10" width="7.7109375" style="1" customWidth="1"/>
    <col min="11" max="11" width="8.42578125" style="1" customWidth="1"/>
    <col min="12" max="12" width="7.7109375" style="1" customWidth="1"/>
    <col min="13" max="13" width="8.28515625" style="1" customWidth="1"/>
    <col min="14" max="14" width="7.5703125" style="1" customWidth="1"/>
    <col min="15" max="15" width="8" style="1" bestFit="1" customWidth="1"/>
    <col min="16" max="16" width="9.140625" style="1" bestFit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18" ht="165.75" customHeight="1" x14ac:dyDescent="0.2"/>
    <row r="2" spans="1:18" ht="21.75" customHeight="1" x14ac:dyDescent="0.25">
      <c r="A2" s="137" t="s">
        <v>39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</row>
    <row r="3" spans="1:18" ht="9.75" customHeight="1" thickBot="1" x14ac:dyDescent="0.3">
      <c r="A3" s="88"/>
    </row>
    <row r="4" spans="1:18" ht="20.100000000000001" customHeight="1" thickBot="1" x14ac:dyDescent="0.25">
      <c r="A4" s="6"/>
      <c r="B4" s="8" t="s">
        <v>5</v>
      </c>
      <c r="C4" s="191" t="s">
        <v>0</v>
      </c>
      <c r="D4" s="192"/>
      <c r="E4" s="180" t="s">
        <v>1</v>
      </c>
      <c r="F4" s="178"/>
      <c r="G4" s="197" t="s">
        <v>2</v>
      </c>
      <c r="H4" s="198"/>
      <c r="I4" s="189" t="s">
        <v>31</v>
      </c>
      <c r="J4" s="190"/>
      <c r="K4" s="195" t="s">
        <v>3</v>
      </c>
      <c r="L4" s="196"/>
      <c r="M4" s="193" t="s">
        <v>4</v>
      </c>
      <c r="N4" s="194"/>
      <c r="O4" s="193" t="s">
        <v>44</v>
      </c>
      <c r="P4" s="194"/>
      <c r="Q4" s="7"/>
      <c r="R4" s="65"/>
    </row>
    <row r="5" spans="1:18" ht="20.100000000000001" customHeight="1" thickBot="1" x14ac:dyDescent="0.25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5"/>
    </row>
    <row r="6" spans="1:18" ht="20.100000000000001" customHeight="1" x14ac:dyDescent="0.2">
      <c r="A6" s="75" t="s">
        <v>26</v>
      </c>
      <c r="B6" s="73" t="s">
        <v>50</v>
      </c>
      <c r="C6" s="23">
        <v>1600</v>
      </c>
      <c r="D6" s="24"/>
      <c r="E6" s="23">
        <f t="shared" ref="E6:F7" si="0">C6-G6</f>
        <v>1600</v>
      </c>
      <c r="F6" s="24">
        <f t="shared" si="0"/>
        <v>0</v>
      </c>
      <c r="G6" s="25">
        <v>0</v>
      </c>
      <c r="H6" s="26"/>
      <c r="I6" s="27">
        <f>G6/C6</f>
        <v>0</v>
      </c>
      <c r="J6" s="28" t="e">
        <f>H6/D6</f>
        <v>#DIV/0!</v>
      </c>
      <c r="K6" s="29"/>
      <c r="L6" s="30"/>
      <c r="M6" s="31"/>
      <c r="N6" s="32"/>
      <c r="O6" s="33"/>
      <c r="P6" s="34"/>
      <c r="Q6" s="71"/>
      <c r="R6" s="69"/>
    </row>
    <row r="7" spans="1:18" ht="20.100000000000001" customHeight="1" x14ac:dyDescent="0.2">
      <c r="A7" s="76" t="s">
        <v>27</v>
      </c>
      <c r="B7" s="74" t="s">
        <v>59</v>
      </c>
      <c r="C7" s="35">
        <v>2000</v>
      </c>
      <c r="D7" s="36"/>
      <c r="E7" s="35">
        <f t="shared" si="0"/>
        <v>2000</v>
      </c>
      <c r="F7" s="36">
        <f t="shared" si="0"/>
        <v>0</v>
      </c>
      <c r="G7" s="37">
        <v>0</v>
      </c>
      <c r="H7" s="38"/>
      <c r="I7" s="39">
        <f t="shared" ref="I7:J7" si="1">G7/C7</f>
        <v>0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4"/>
      <c r="R7" s="69"/>
    </row>
    <row r="8" spans="1:18" ht="20.100000000000001" customHeight="1" x14ac:dyDescent="0.2">
      <c r="A8" s="76" t="s">
        <v>32</v>
      </c>
      <c r="B8" s="74" t="s">
        <v>51</v>
      </c>
      <c r="C8" s="35">
        <v>2000</v>
      </c>
      <c r="D8" s="36"/>
      <c r="E8" s="35">
        <f t="shared" ref="E8:E10" si="2">C8-G8</f>
        <v>2000</v>
      </c>
      <c r="F8" s="36">
        <f t="shared" ref="F8:F10" si="3">D8-H8</f>
        <v>0</v>
      </c>
      <c r="G8" s="37">
        <v>0</v>
      </c>
      <c r="H8" s="38"/>
      <c r="I8" s="39">
        <f t="shared" ref="I8:I9" si="4">G8/C8</f>
        <v>0</v>
      </c>
      <c r="J8" s="40" t="e">
        <f t="shared" ref="J8:J9" si="5">H8/D8</f>
        <v>#DIV/0!</v>
      </c>
      <c r="K8" s="41"/>
      <c r="L8" s="42"/>
      <c r="M8" s="43"/>
      <c r="N8" s="44"/>
      <c r="O8" s="45"/>
      <c r="P8" s="46"/>
      <c r="Q8" s="64"/>
      <c r="R8" s="69"/>
    </row>
    <row r="9" spans="1:18" ht="19.5" customHeight="1" x14ac:dyDescent="0.2">
      <c r="A9" s="76" t="s">
        <v>33</v>
      </c>
      <c r="B9" s="74" t="s">
        <v>52</v>
      </c>
      <c r="C9" s="35">
        <v>1600</v>
      </c>
      <c r="D9" s="36"/>
      <c r="E9" s="35">
        <f t="shared" si="2"/>
        <v>1390</v>
      </c>
      <c r="F9" s="36">
        <f t="shared" si="3"/>
        <v>0</v>
      </c>
      <c r="G9" s="37">
        <v>210</v>
      </c>
      <c r="H9" s="38"/>
      <c r="I9" s="39">
        <f t="shared" si="4"/>
        <v>0.13125000000000001</v>
      </c>
      <c r="J9" s="40" t="e">
        <f t="shared" si="5"/>
        <v>#DIV/0!</v>
      </c>
      <c r="K9" s="41"/>
      <c r="L9" s="42"/>
      <c r="M9" s="43"/>
      <c r="N9" s="44"/>
      <c r="O9" s="45"/>
      <c r="P9" s="46"/>
      <c r="Q9" s="64"/>
      <c r="R9" s="69"/>
    </row>
    <row r="10" spans="1:18" ht="20.100000000000001" customHeight="1" x14ac:dyDescent="0.2">
      <c r="A10" s="104" t="s">
        <v>45</v>
      </c>
      <c r="B10" s="105" t="s">
        <v>53</v>
      </c>
      <c r="C10" s="116">
        <v>1600</v>
      </c>
      <c r="D10" s="117"/>
      <c r="E10" s="116">
        <f t="shared" si="2"/>
        <v>1359</v>
      </c>
      <c r="F10" s="117">
        <f t="shared" si="3"/>
        <v>0</v>
      </c>
      <c r="G10" s="106">
        <v>241</v>
      </c>
      <c r="H10" s="107"/>
      <c r="I10" s="108">
        <f>G10/C10</f>
        <v>0.15062500000000001</v>
      </c>
      <c r="J10" s="109" t="e">
        <f>H10/D10</f>
        <v>#DIV/0!</v>
      </c>
      <c r="K10" s="110"/>
      <c r="L10" s="111"/>
      <c r="M10" s="112"/>
      <c r="N10" s="113"/>
      <c r="O10" s="114"/>
      <c r="P10" s="115"/>
      <c r="Q10" s="71"/>
      <c r="R10" s="69"/>
    </row>
    <row r="11" spans="1:18" ht="20.100000000000001" customHeight="1" x14ac:dyDescent="0.2">
      <c r="A11" s="76" t="s">
        <v>46</v>
      </c>
      <c r="B11" s="74" t="s">
        <v>26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41"/>
      <c r="N11" s="42"/>
      <c r="O11" s="50">
        <v>680</v>
      </c>
      <c r="P11" s="51"/>
      <c r="Q11" s="64"/>
      <c r="R11" s="69"/>
    </row>
    <row r="12" spans="1:18" ht="20.100000000000001" customHeight="1" x14ac:dyDescent="0.2">
      <c r="A12" s="76" t="s">
        <v>47</v>
      </c>
      <c r="B12" s="74" t="s">
        <v>27</v>
      </c>
      <c r="C12" s="47"/>
      <c r="D12" s="48"/>
      <c r="E12" s="47"/>
      <c r="F12" s="48"/>
      <c r="G12" s="41"/>
      <c r="H12" s="42"/>
      <c r="I12" s="49"/>
      <c r="J12" s="42"/>
      <c r="K12" s="41"/>
      <c r="L12" s="42"/>
      <c r="M12" s="41"/>
      <c r="N12" s="42"/>
      <c r="O12" s="50">
        <v>1400</v>
      </c>
      <c r="P12" s="51"/>
      <c r="Q12" s="64"/>
      <c r="R12" s="69"/>
    </row>
    <row r="13" spans="1:18" ht="20.100000000000001" customHeight="1" x14ac:dyDescent="0.2">
      <c r="A13" s="76" t="s">
        <v>48</v>
      </c>
      <c r="B13" s="74" t="s">
        <v>32</v>
      </c>
      <c r="C13" s="47"/>
      <c r="D13" s="48"/>
      <c r="E13" s="47"/>
      <c r="F13" s="48"/>
      <c r="G13" s="41"/>
      <c r="H13" s="42"/>
      <c r="I13" s="49"/>
      <c r="J13" s="42"/>
      <c r="K13" s="41"/>
      <c r="L13" s="42"/>
      <c r="M13" s="41"/>
      <c r="N13" s="42"/>
      <c r="O13" s="50">
        <v>864</v>
      </c>
      <c r="P13" s="51"/>
      <c r="Q13" s="64"/>
      <c r="R13" s="69"/>
    </row>
    <row r="14" spans="1:18" ht="20.100000000000001" customHeight="1" x14ac:dyDescent="0.2">
      <c r="A14" s="76" t="s">
        <v>49</v>
      </c>
      <c r="B14" s="74" t="s">
        <v>33</v>
      </c>
      <c r="C14" s="47"/>
      <c r="D14" s="48"/>
      <c r="E14" s="47"/>
      <c r="F14" s="48"/>
      <c r="G14" s="41"/>
      <c r="H14" s="42"/>
      <c r="I14" s="49"/>
      <c r="J14" s="42"/>
      <c r="K14" s="41"/>
      <c r="L14" s="42"/>
      <c r="M14" s="41"/>
      <c r="N14" s="42"/>
      <c r="O14" s="50">
        <v>1450</v>
      </c>
      <c r="P14" s="51"/>
      <c r="Q14" s="64"/>
      <c r="R14" s="69"/>
    </row>
    <row r="15" spans="1:18" ht="20.100000000000001" customHeight="1" x14ac:dyDescent="0.2">
      <c r="A15" s="76" t="s">
        <v>10</v>
      </c>
      <c r="B15" s="74" t="s">
        <v>54</v>
      </c>
      <c r="C15" s="52"/>
      <c r="D15" s="48"/>
      <c r="E15" s="47"/>
      <c r="F15" s="48"/>
      <c r="G15" s="41"/>
      <c r="H15" s="42"/>
      <c r="I15" s="49"/>
      <c r="J15" s="42"/>
      <c r="K15" s="41"/>
      <c r="L15" s="42"/>
      <c r="M15" s="41"/>
      <c r="N15" s="42"/>
      <c r="O15" s="50">
        <v>70</v>
      </c>
      <c r="P15" s="51"/>
      <c r="Q15" s="64"/>
      <c r="R15" s="69"/>
    </row>
    <row r="16" spans="1:18" ht="20.100000000000001" customHeight="1" x14ac:dyDescent="0.2">
      <c r="A16" s="76" t="s">
        <v>11</v>
      </c>
      <c r="B16" s="74" t="s">
        <v>56</v>
      </c>
      <c r="C16" s="52"/>
      <c r="D16" s="48"/>
      <c r="E16" s="47"/>
      <c r="F16" s="48"/>
      <c r="G16" s="41"/>
      <c r="H16" s="42"/>
      <c r="I16" s="49"/>
      <c r="J16" s="42"/>
      <c r="K16" s="41"/>
      <c r="L16" s="42"/>
      <c r="M16" s="41"/>
      <c r="N16" s="42"/>
      <c r="O16" s="50">
        <v>90</v>
      </c>
      <c r="P16" s="51"/>
      <c r="Q16" s="64"/>
      <c r="R16" s="69"/>
    </row>
    <row r="17" spans="1:21" ht="20.100000000000001" customHeight="1" x14ac:dyDescent="0.2">
      <c r="A17" s="76" t="s">
        <v>28</v>
      </c>
      <c r="B17" s="105" t="s">
        <v>58</v>
      </c>
      <c r="C17" s="118"/>
      <c r="D17" s="119"/>
      <c r="E17" s="118"/>
      <c r="F17" s="119"/>
      <c r="G17" s="110"/>
      <c r="H17" s="111"/>
      <c r="I17" s="120"/>
      <c r="J17" s="111"/>
      <c r="K17" s="110"/>
      <c r="L17" s="111"/>
      <c r="M17" s="110"/>
      <c r="N17" s="111"/>
      <c r="O17" s="121">
        <v>70</v>
      </c>
      <c r="P17" s="122"/>
      <c r="Q17" s="64"/>
      <c r="R17" s="69"/>
    </row>
    <row r="18" spans="1:21" ht="20.100000000000001" customHeight="1" x14ac:dyDescent="0.2">
      <c r="A18" s="76" t="s">
        <v>29</v>
      </c>
      <c r="B18" s="74" t="s">
        <v>57</v>
      </c>
      <c r="C18" s="47"/>
      <c r="D18" s="48"/>
      <c r="E18" s="47"/>
      <c r="F18" s="48"/>
      <c r="G18" s="41"/>
      <c r="H18" s="42"/>
      <c r="I18" s="49"/>
      <c r="J18" s="42"/>
      <c r="K18" s="41"/>
      <c r="L18" s="42"/>
      <c r="M18" s="43"/>
      <c r="N18" s="44"/>
      <c r="O18" s="53">
        <v>50</v>
      </c>
      <c r="P18" s="54"/>
      <c r="Q18" s="64"/>
      <c r="R18" s="69"/>
    </row>
    <row r="19" spans="1:21" ht="20.100000000000001" customHeight="1" thickBot="1" x14ac:dyDescent="0.25">
      <c r="A19" s="76" t="s">
        <v>30</v>
      </c>
      <c r="B19" s="74" t="s">
        <v>55</v>
      </c>
      <c r="C19" s="47"/>
      <c r="D19" s="48"/>
      <c r="E19" s="47"/>
      <c r="F19" s="48"/>
      <c r="G19" s="41"/>
      <c r="H19" s="42"/>
      <c r="I19" s="49"/>
      <c r="J19" s="42"/>
      <c r="K19" s="41"/>
      <c r="L19" s="42"/>
      <c r="M19" s="43"/>
      <c r="N19" s="44"/>
      <c r="O19" s="53">
        <v>195</v>
      </c>
      <c r="P19" s="54"/>
      <c r="Q19" s="64"/>
      <c r="R19" s="69"/>
    </row>
    <row r="20" spans="1:21" ht="20.100000000000001" customHeight="1" thickBot="1" x14ac:dyDescent="0.25">
      <c r="A20" s="199" t="s">
        <v>34</v>
      </c>
      <c r="B20" s="200"/>
      <c r="C20" s="77">
        <f>SUM(C6:C19)</f>
        <v>8800</v>
      </c>
      <c r="D20" s="78">
        <f>SUM(D6:D19)</f>
        <v>0</v>
      </c>
      <c r="E20" s="77">
        <f>SUM(E6:E19)</f>
        <v>8349</v>
      </c>
      <c r="F20" s="78">
        <f>SUM(F6:F19)</f>
        <v>0</v>
      </c>
      <c r="G20" s="79">
        <f>SUM(G6:G19)</f>
        <v>451</v>
      </c>
      <c r="H20" s="80">
        <f>SUM(H6:H19)</f>
        <v>0</v>
      </c>
      <c r="I20" s="81"/>
      <c r="J20" s="82"/>
      <c r="K20" s="79">
        <f>SUM(K6:K19)</f>
        <v>0</v>
      </c>
      <c r="L20" s="80">
        <f>SUM(L6:L19)</f>
        <v>0</v>
      </c>
      <c r="M20" s="123">
        <f>SUM(M6:M19)</f>
        <v>0</v>
      </c>
      <c r="N20" s="83">
        <f>SUM(N6:N19)</f>
        <v>0</v>
      </c>
      <c r="O20" s="84">
        <f>SUM(O6:O19)</f>
        <v>4869</v>
      </c>
      <c r="P20" s="85">
        <f>SUM(P6:P19)</f>
        <v>0</v>
      </c>
      <c r="Q20" s="55"/>
      <c r="R20" s="69"/>
    </row>
    <row r="21" spans="1:21" ht="20.100000000000001" customHeight="1" thickBot="1" x14ac:dyDescent="0.25">
      <c r="A21" s="66"/>
      <c r="B21" s="56"/>
      <c r="C21" s="56"/>
      <c r="D21" s="56"/>
      <c r="E21" s="56"/>
      <c r="F21" s="67"/>
      <c r="G21" s="67"/>
      <c r="H21" s="72"/>
      <c r="I21" s="72"/>
      <c r="J21" s="67"/>
      <c r="K21" s="67"/>
      <c r="L21" s="68"/>
      <c r="M21" s="68"/>
      <c r="N21" s="68"/>
      <c r="O21" s="68"/>
      <c r="P21" s="55"/>
      <c r="Q21" s="69"/>
    </row>
    <row r="22" spans="1:21" ht="20.100000000000001" customHeight="1" thickBot="1" x14ac:dyDescent="0.25">
      <c r="A22" s="99" t="s">
        <v>35</v>
      </c>
      <c r="B22" s="86"/>
      <c r="C22" s="86"/>
      <c r="D22" s="86"/>
      <c r="F22" s="167" t="s">
        <v>12</v>
      </c>
      <c r="G22" s="168"/>
      <c r="H22" s="141" t="s">
        <v>38</v>
      </c>
      <c r="I22" s="142"/>
      <c r="J22" s="143"/>
      <c r="L22" s="98" t="s">
        <v>40</v>
      </c>
      <c r="M22" s="87"/>
      <c r="N22" s="87"/>
      <c r="O22" s="87"/>
      <c r="P22" s="87"/>
      <c r="R22" s="1" t="b">
        <f>T22=U22</f>
        <v>0</v>
      </c>
      <c r="T22" s="1" t="b">
        <f>C26&lt;0</f>
        <v>1</v>
      </c>
      <c r="U22" s="1" t="b">
        <f>D26&lt;0</f>
        <v>0</v>
      </c>
    </row>
    <row r="23" spans="1:21" ht="18.75" customHeight="1" thickBot="1" x14ac:dyDescent="0.25">
      <c r="A23" s="159" t="s">
        <v>34</v>
      </c>
      <c r="B23" s="160"/>
      <c r="C23" s="89" t="s">
        <v>7</v>
      </c>
      <c r="D23" s="90" t="s">
        <v>8</v>
      </c>
      <c r="F23" s="169"/>
      <c r="G23" s="170"/>
      <c r="H23" s="144"/>
      <c r="I23" s="145"/>
      <c r="J23" s="146"/>
      <c r="L23" s="138" t="s">
        <v>43</v>
      </c>
      <c r="M23" s="138"/>
      <c r="N23" s="138"/>
      <c r="O23" s="138"/>
      <c r="P23" s="101">
        <f>IF(R22=TRUE, 1, 0)</f>
        <v>0</v>
      </c>
    </row>
    <row r="24" spans="1:21" ht="18.75" customHeight="1" x14ac:dyDescent="0.2">
      <c r="A24" s="161" t="s">
        <v>37</v>
      </c>
      <c r="B24" s="162"/>
      <c r="C24" s="91">
        <f>G20+K20</f>
        <v>451</v>
      </c>
      <c r="D24" s="92">
        <f>H20+L20</f>
        <v>0</v>
      </c>
      <c r="F24" s="208" t="s">
        <v>13</v>
      </c>
      <c r="G24" s="209"/>
      <c r="H24" s="150"/>
      <c r="I24" s="151"/>
      <c r="J24" s="152"/>
      <c r="L24" s="139"/>
      <c r="M24" s="139"/>
      <c r="N24" s="139"/>
      <c r="O24" s="139"/>
      <c r="P24" s="103"/>
      <c r="R24" s="1" t="e">
        <f>T24=U24</f>
        <v>#DIV/0!</v>
      </c>
      <c r="T24" s="1" t="e">
        <f>H27&lt;0</f>
        <v>#DIV/0!</v>
      </c>
      <c r="U24" s="1" t="b">
        <f>D26&lt;0</f>
        <v>0</v>
      </c>
    </row>
    <row r="25" spans="1:21" ht="18.75" customHeight="1" thickBot="1" x14ac:dyDescent="0.25">
      <c r="A25" s="163" t="s">
        <v>36</v>
      </c>
      <c r="B25" s="164"/>
      <c r="C25" s="95">
        <f>M20+O20</f>
        <v>4869</v>
      </c>
      <c r="D25" s="96">
        <f>N20+P20</f>
        <v>0</v>
      </c>
      <c r="F25" s="210" t="s">
        <v>14</v>
      </c>
      <c r="G25" s="211"/>
      <c r="H25" s="153"/>
      <c r="I25" s="154"/>
      <c r="J25" s="155"/>
      <c r="L25" s="140" t="s">
        <v>41</v>
      </c>
      <c r="M25" s="140"/>
      <c r="N25" s="140"/>
      <c r="O25" s="140"/>
      <c r="P25" s="102" t="e">
        <f>IF(R24=TRUE, 1, 0)</f>
        <v>#DIV/0!</v>
      </c>
    </row>
    <row r="26" spans="1:21" ht="18.75" customHeight="1" thickBot="1" x14ac:dyDescent="0.3">
      <c r="A26" s="165" t="s">
        <v>18</v>
      </c>
      <c r="B26" s="166"/>
      <c r="C26" s="93">
        <f>C24-C25</f>
        <v>-4418</v>
      </c>
      <c r="D26" s="94">
        <f>D24-D25</f>
        <v>0</v>
      </c>
      <c r="F26" s="171" t="s">
        <v>15</v>
      </c>
      <c r="G26" s="172"/>
      <c r="H26" s="156"/>
      <c r="I26" s="157"/>
      <c r="J26" s="158"/>
      <c r="L26" s="139"/>
      <c r="M26" s="139"/>
      <c r="N26" s="139"/>
      <c r="O26" s="139"/>
      <c r="P26" s="103"/>
      <c r="R26" s="1" t="e">
        <f>AND(H27&gt;=-0.02, H27&lt;=0.02)</f>
        <v>#DIV/0!</v>
      </c>
    </row>
    <row r="27" spans="1:21" ht="16.5" customHeight="1" thickBot="1" x14ac:dyDescent="0.25">
      <c r="F27" s="224" t="s">
        <v>16</v>
      </c>
      <c r="G27" s="225"/>
      <c r="H27" s="147" t="e">
        <f>AVERAGE(H24:J26)</f>
        <v>#DIV/0!</v>
      </c>
      <c r="I27" s="148"/>
      <c r="J27" s="149"/>
      <c r="L27" s="136" t="s">
        <v>42</v>
      </c>
      <c r="M27" s="136"/>
      <c r="N27" s="136"/>
      <c r="O27" s="136"/>
      <c r="P27" s="97" t="e">
        <f>IF(R26=TRUE, 1, 0)</f>
        <v>#DIV/0!</v>
      </c>
    </row>
    <row r="28" spans="1:21" ht="13.7" customHeight="1" x14ac:dyDescent="0.2">
      <c r="A28" s="55"/>
      <c r="B28" s="55"/>
      <c r="C28" s="55"/>
      <c r="D28" s="55"/>
      <c r="E28" s="55"/>
      <c r="F28" s="55"/>
      <c r="G28" s="55"/>
      <c r="H28" s="55"/>
      <c r="I28" s="55"/>
      <c r="J28" s="55"/>
      <c r="K28" s="55"/>
      <c r="L28" s="136"/>
      <c r="M28" s="136"/>
      <c r="N28" s="136"/>
      <c r="O28" s="136"/>
      <c r="P28" s="100"/>
    </row>
    <row r="29" spans="1:21" ht="13.7" customHeight="1" x14ac:dyDescent="0.2">
      <c r="A29" s="55"/>
      <c r="B29" s="55"/>
      <c r="C29" s="55"/>
      <c r="D29" s="55"/>
      <c r="E29" s="55"/>
      <c r="F29" s="55"/>
      <c r="G29" s="55"/>
      <c r="H29" s="55"/>
      <c r="I29" s="55"/>
      <c r="J29" s="55"/>
      <c r="K29" s="55"/>
      <c r="L29" s="58"/>
      <c r="M29" s="58"/>
      <c r="N29" s="59"/>
      <c r="O29" s="59"/>
      <c r="P29" s="7"/>
      <c r="Q29" s="7"/>
    </row>
    <row r="30" spans="1:21" ht="13.5" customHeight="1" thickBot="1" x14ac:dyDescent="0.25">
      <c r="A30" s="3" t="s">
        <v>17</v>
      </c>
      <c r="B30" s="3"/>
      <c r="C30" s="3"/>
      <c r="D30" s="3"/>
      <c r="E30" s="3"/>
      <c r="F30" s="3"/>
      <c r="G30" s="3"/>
      <c r="H30" s="3"/>
      <c r="I30" s="3"/>
      <c r="J30" s="3"/>
      <c r="K30" s="3"/>
      <c r="L30" s="4"/>
      <c r="M30" s="4"/>
      <c r="N30" s="3"/>
      <c r="O30" s="3"/>
    </row>
    <row r="31" spans="1:21" ht="20.100000000000001" customHeight="1" x14ac:dyDescent="0.2">
      <c r="A31" s="212"/>
      <c r="B31" s="213"/>
      <c r="C31" s="213"/>
      <c r="D31" s="213"/>
      <c r="E31" s="213"/>
      <c r="F31" s="213"/>
      <c r="G31" s="213"/>
      <c r="H31" s="213"/>
      <c r="I31" s="213"/>
      <c r="J31" s="213"/>
      <c r="K31" s="213"/>
      <c r="L31" s="213"/>
      <c r="M31" s="213"/>
      <c r="N31" s="213"/>
      <c r="O31" s="213"/>
      <c r="P31" s="214"/>
      <c r="Q31" s="70"/>
    </row>
    <row r="32" spans="1:21" ht="20.100000000000001" customHeight="1" x14ac:dyDescent="0.2">
      <c r="A32" s="215"/>
      <c r="B32" s="216"/>
      <c r="C32" s="216"/>
      <c r="D32" s="216"/>
      <c r="E32" s="216"/>
      <c r="F32" s="216"/>
      <c r="G32" s="216"/>
      <c r="H32" s="216"/>
      <c r="I32" s="216"/>
      <c r="J32" s="216"/>
      <c r="K32" s="216"/>
      <c r="L32" s="216"/>
      <c r="M32" s="216"/>
      <c r="N32" s="216"/>
      <c r="O32" s="216"/>
      <c r="P32" s="217"/>
      <c r="Q32" s="70"/>
    </row>
    <row r="33" spans="1:17" ht="20.100000000000001" customHeight="1" thickBot="1" x14ac:dyDescent="0.25">
      <c r="A33" s="218"/>
      <c r="B33" s="219"/>
      <c r="C33" s="219"/>
      <c r="D33" s="219"/>
      <c r="E33" s="219"/>
      <c r="F33" s="219"/>
      <c r="G33" s="219"/>
      <c r="H33" s="219"/>
      <c r="I33" s="219"/>
      <c r="J33" s="219"/>
      <c r="K33" s="219"/>
      <c r="L33" s="219"/>
      <c r="M33" s="219"/>
      <c r="N33" s="219"/>
      <c r="O33" s="219"/>
      <c r="P33" s="220"/>
    </row>
    <row r="34" spans="1:17" ht="20.100000000000001" customHeight="1" x14ac:dyDescent="0.2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</row>
    <row r="35" spans="1:17" ht="13.5" thickBot="1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</row>
    <row r="36" spans="1:17" ht="20.100000000000001" customHeight="1" thickBot="1" x14ac:dyDescent="0.25">
      <c r="A36" s="221" t="s">
        <v>19</v>
      </c>
      <c r="B36" s="222"/>
      <c r="C36" s="222"/>
      <c r="D36" s="222"/>
      <c r="E36" s="222"/>
      <c r="F36" s="223"/>
      <c r="G36" s="56"/>
      <c r="H36" s="56"/>
      <c r="I36" s="56"/>
      <c r="J36" s="56"/>
      <c r="K36" s="56"/>
      <c r="L36" s="56"/>
      <c r="M36" s="56"/>
      <c r="N36" s="56"/>
      <c r="O36" s="56"/>
      <c r="P36" s="55"/>
      <c r="Q36" s="57"/>
    </row>
    <row r="37" spans="1:17" ht="19.149999999999999" customHeight="1" thickBot="1" x14ac:dyDescent="0.25">
      <c r="A37" s="5" t="s">
        <v>6</v>
      </c>
      <c r="B37" s="176" t="s">
        <v>24</v>
      </c>
      <c r="C37" s="177"/>
      <c r="D37" s="178" t="s">
        <v>23</v>
      </c>
      <c r="E37" s="179"/>
      <c r="F37" s="179"/>
      <c r="G37" s="180"/>
      <c r="H37" s="178" t="s">
        <v>20</v>
      </c>
      <c r="I37" s="180"/>
      <c r="J37" s="179" t="s">
        <v>21</v>
      </c>
      <c r="K37" s="179"/>
      <c r="L37" s="207" t="s">
        <v>3</v>
      </c>
      <c r="M37" s="207"/>
      <c r="N37" s="203" t="s">
        <v>4</v>
      </c>
      <c r="O37" s="204"/>
      <c r="P37" s="61" t="s">
        <v>22</v>
      </c>
    </row>
    <row r="38" spans="1:17" ht="18.75" customHeight="1" thickBot="1" x14ac:dyDescent="0.25">
      <c r="A38" s="62" t="s">
        <v>25</v>
      </c>
      <c r="B38" s="174"/>
      <c r="C38" s="175"/>
      <c r="D38" s="181"/>
      <c r="E38" s="182"/>
      <c r="F38" s="182"/>
      <c r="G38" s="183"/>
      <c r="H38" s="181"/>
      <c r="I38" s="183"/>
      <c r="J38" s="187"/>
      <c r="K38" s="188"/>
      <c r="L38" s="185"/>
      <c r="M38" s="186"/>
      <c r="N38" s="205"/>
      <c r="O38" s="206"/>
      <c r="P38" s="60">
        <f t="shared" ref="P38:P46" si="6">L38-N38</f>
        <v>0</v>
      </c>
    </row>
    <row r="39" spans="1:17" ht="18.75" customHeight="1" thickBot="1" x14ac:dyDescent="0.25">
      <c r="A39" s="63" t="s">
        <v>25</v>
      </c>
      <c r="B39" s="173"/>
      <c r="C39" s="173"/>
      <c r="D39" s="128"/>
      <c r="E39" s="129"/>
      <c r="F39" s="129"/>
      <c r="G39" s="130"/>
      <c r="H39" s="128"/>
      <c r="I39" s="130"/>
      <c r="J39" s="201"/>
      <c r="K39" s="202"/>
      <c r="L39" s="185"/>
      <c r="M39" s="186"/>
      <c r="N39" s="205"/>
      <c r="O39" s="206"/>
      <c r="P39" s="60">
        <f t="shared" si="6"/>
        <v>0</v>
      </c>
    </row>
    <row r="40" spans="1:17" ht="19.149999999999999" customHeight="1" thickBot="1" x14ac:dyDescent="0.25">
      <c r="A40" s="63" t="s">
        <v>25</v>
      </c>
      <c r="B40" s="126"/>
      <c r="C40" s="127"/>
      <c r="D40" s="128"/>
      <c r="E40" s="129"/>
      <c r="F40" s="129"/>
      <c r="G40" s="130"/>
      <c r="H40" s="128"/>
      <c r="I40" s="130"/>
      <c r="J40" s="128"/>
      <c r="K40" s="184"/>
      <c r="L40" s="131"/>
      <c r="M40" s="132"/>
      <c r="N40" s="124"/>
      <c r="O40" s="125"/>
      <c r="P40" s="60">
        <f t="shared" si="6"/>
        <v>0</v>
      </c>
    </row>
    <row r="41" spans="1:17" ht="19.5" customHeight="1" thickBot="1" x14ac:dyDescent="0.25">
      <c r="A41" s="62" t="s">
        <v>25</v>
      </c>
      <c r="B41" s="133"/>
      <c r="C41" s="134"/>
      <c r="D41" s="126"/>
      <c r="E41" s="135"/>
      <c r="F41" s="135"/>
      <c r="G41" s="127"/>
      <c r="H41" s="126"/>
      <c r="I41" s="127"/>
      <c r="J41" s="126"/>
      <c r="K41" s="127"/>
      <c r="L41" s="131"/>
      <c r="M41" s="132"/>
      <c r="N41" s="124"/>
      <c r="O41" s="125"/>
      <c r="P41" s="60">
        <f t="shared" si="6"/>
        <v>0</v>
      </c>
    </row>
    <row r="42" spans="1:17" ht="19.5" customHeight="1" thickBot="1" x14ac:dyDescent="0.25">
      <c r="A42" s="63" t="s">
        <v>25</v>
      </c>
      <c r="B42" s="126"/>
      <c r="C42" s="127"/>
      <c r="D42" s="128"/>
      <c r="E42" s="129"/>
      <c r="F42" s="129"/>
      <c r="G42" s="130"/>
      <c r="H42" s="128"/>
      <c r="I42" s="130"/>
      <c r="J42" s="128"/>
      <c r="K42" s="130"/>
      <c r="L42" s="131"/>
      <c r="M42" s="132"/>
      <c r="N42" s="124"/>
      <c r="O42" s="125"/>
      <c r="P42" s="60">
        <f t="shared" si="6"/>
        <v>0</v>
      </c>
    </row>
    <row r="43" spans="1:17" ht="19.5" customHeight="1" thickBot="1" x14ac:dyDescent="0.25">
      <c r="A43" s="63" t="s">
        <v>25</v>
      </c>
      <c r="B43" s="126"/>
      <c r="C43" s="127"/>
      <c r="D43" s="128"/>
      <c r="E43" s="129"/>
      <c r="F43" s="129"/>
      <c r="G43" s="130"/>
      <c r="H43" s="128"/>
      <c r="I43" s="130"/>
      <c r="J43" s="128"/>
      <c r="K43" s="130"/>
      <c r="L43" s="131"/>
      <c r="M43" s="132"/>
      <c r="N43" s="124"/>
      <c r="O43" s="125"/>
      <c r="P43" s="60">
        <f t="shared" si="6"/>
        <v>0</v>
      </c>
    </row>
    <row r="44" spans="1:17" ht="19.5" customHeight="1" thickBot="1" x14ac:dyDescent="0.25">
      <c r="A44" s="62" t="s">
        <v>25</v>
      </c>
      <c r="B44" s="133"/>
      <c r="C44" s="134"/>
      <c r="D44" s="126"/>
      <c r="E44" s="135"/>
      <c r="F44" s="135"/>
      <c r="G44" s="127"/>
      <c r="H44" s="126"/>
      <c r="I44" s="127"/>
      <c r="J44" s="126"/>
      <c r="K44" s="127"/>
      <c r="L44" s="131"/>
      <c r="M44" s="132"/>
      <c r="N44" s="124"/>
      <c r="O44" s="125"/>
      <c r="P44" s="60">
        <f t="shared" si="6"/>
        <v>0</v>
      </c>
    </row>
    <row r="45" spans="1:17" ht="19.5" customHeight="1" thickBot="1" x14ac:dyDescent="0.25">
      <c r="A45" s="63" t="s">
        <v>25</v>
      </c>
      <c r="B45" s="126"/>
      <c r="C45" s="127"/>
      <c r="D45" s="128"/>
      <c r="E45" s="129"/>
      <c r="F45" s="129"/>
      <c r="G45" s="130"/>
      <c r="H45" s="128"/>
      <c r="I45" s="130"/>
      <c r="J45" s="128"/>
      <c r="K45" s="130"/>
      <c r="L45" s="131"/>
      <c r="M45" s="132"/>
      <c r="N45" s="124"/>
      <c r="O45" s="125"/>
      <c r="P45" s="60">
        <f t="shared" si="6"/>
        <v>0</v>
      </c>
    </row>
    <row r="46" spans="1:17" ht="18.75" customHeight="1" x14ac:dyDescent="0.2">
      <c r="A46" s="63" t="s">
        <v>25</v>
      </c>
      <c r="B46" s="126"/>
      <c r="C46" s="127"/>
      <c r="D46" s="128"/>
      <c r="E46" s="129"/>
      <c r="F46" s="129"/>
      <c r="G46" s="130"/>
      <c r="H46" s="128"/>
      <c r="I46" s="130"/>
      <c r="J46" s="128"/>
      <c r="K46" s="130"/>
      <c r="L46" s="131"/>
      <c r="M46" s="132"/>
      <c r="N46" s="124"/>
      <c r="O46" s="125"/>
      <c r="P46" s="60">
        <f t="shared" si="6"/>
        <v>0</v>
      </c>
    </row>
    <row r="47" spans="1:17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7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2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</row>
    <row r="581" spans="1:15" x14ac:dyDescent="0.2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</row>
    <row r="582" spans="1:15" x14ac:dyDescent="0.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</row>
    <row r="583" spans="1:15" x14ac:dyDescent="0.2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</row>
    <row r="584" spans="1:15" x14ac:dyDescent="0.2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</row>
    <row r="585" spans="1:15" x14ac:dyDescent="0.2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</row>
    <row r="586" spans="1:15" x14ac:dyDescent="0.2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</row>
    <row r="587" spans="1:15" x14ac:dyDescent="0.2">
      <c r="L587" s="2"/>
      <c r="M587" s="2"/>
      <c r="N587" s="2"/>
      <c r="O587" s="2"/>
    </row>
    <row r="588" spans="1:15" x14ac:dyDescent="0.2">
      <c r="L588" s="2"/>
      <c r="M588" s="2"/>
      <c r="N588" s="2"/>
      <c r="O588" s="2"/>
    </row>
    <row r="589" spans="1:15" x14ac:dyDescent="0.2">
      <c r="L589" s="2"/>
      <c r="M589" s="2"/>
      <c r="N589" s="2"/>
      <c r="O589" s="2"/>
    </row>
    <row r="590" spans="1:15" x14ac:dyDescent="0.2">
      <c r="L590" s="2"/>
      <c r="M590" s="2"/>
      <c r="N590" s="2"/>
      <c r="O590" s="2"/>
    </row>
    <row r="591" spans="1:15" x14ac:dyDescent="0.2">
      <c r="L591" s="2"/>
      <c r="M591" s="2"/>
      <c r="N591" s="2"/>
      <c r="O591" s="2"/>
    </row>
    <row r="592" spans="1:15" x14ac:dyDescent="0.2">
      <c r="L592" s="2"/>
      <c r="M592" s="2"/>
      <c r="N592" s="2"/>
      <c r="O592" s="2"/>
    </row>
    <row r="593" spans="12:15" x14ac:dyDescent="0.2">
      <c r="L593" s="2"/>
      <c r="M593" s="2"/>
      <c r="N593" s="2"/>
      <c r="O593" s="2"/>
    </row>
    <row r="594" spans="12:15" x14ac:dyDescent="0.2">
      <c r="L594" s="2"/>
      <c r="M594" s="2"/>
      <c r="N594" s="2"/>
      <c r="O594" s="2"/>
    </row>
    <row r="595" spans="12:15" x14ac:dyDescent="0.2">
      <c r="L595" s="2"/>
      <c r="M595" s="2"/>
      <c r="N595" s="2"/>
      <c r="O595" s="2"/>
    </row>
    <row r="596" spans="12:15" x14ac:dyDescent="0.2">
      <c r="L596" s="2"/>
      <c r="M596" s="2"/>
      <c r="N596" s="2"/>
      <c r="O596" s="2"/>
    </row>
  </sheetData>
  <mergeCells count="88">
    <mergeCell ref="A20:B20"/>
    <mergeCell ref="J39:K39"/>
    <mergeCell ref="L39:M39"/>
    <mergeCell ref="N37:O37"/>
    <mergeCell ref="N38:O38"/>
    <mergeCell ref="N39:O39"/>
    <mergeCell ref="H37:I37"/>
    <mergeCell ref="J37:K37"/>
    <mergeCell ref="L37:M37"/>
    <mergeCell ref="H39:I39"/>
    <mergeCell ref="F24:G24"/>
    <mergeCell ref="F25:G25"/>
    <mergeCell ref="A31:P33"/>
    <mergeCell ref="A36:F36"/>
    <mergeCell ref="F27:G27"/>
    <mergeCell ref="I4:J4"/>
    <mergeCell ref="C4:D4"/>
    <mergeCell ref="O4:P4"/>
    <mergeCell ref="K4:L4"/>
    <mergeCell ref="G4:H4"/>
    <mergeCell ref="E4:F4"/>
    <mergeCell ref="M4:N4"/>
    <mergeCell ref="H40:I40"/>
    <mergeCell ref="J40:K40"/>
    <mergeCell ref="L38:M38"/>
    <mergeCell ref="H38:I38"/>
    <mergeCell ref="J38:K38"/>
    <mergeCell ref="L40:M40"/>
    <mergeCell ref="D40:G40"/>
    <mergeCell ref="B39:C39"/>
    <mergeCell ref="B38:C38"/>
    <mergeCell ref="B37:C37"/>
    <mergeCell ref="B40:C40"/>
    <mergeCell ref="D37:G37"/>
    <mergeCell ref="D38:G38"/>
    <mergeCell ref="D39:G39"/>
    <mergeCell ref="N40:O40"/>
    <mergeCell ref="L27:O28"/>
    <mergeCell ref="A2:P2"/>
    <mergeCell ref="L23:O24"/>
    <mergeCell ref="L25:O26"/>
    <mergeCell ref="H22:J23"/>
    <mergeCell ref="H27:J27"/>
    <mergeCell ref="H24:J24"/>
    <mergeCell ref="H25:J25"/>
    <mergeCell ref="H26:J26"/>
    <mergeCell ref="A23:B23"/>
    <mergeCell ref="A24:B24"/>
    <mergeCell ref="A25:B25"/>
    <mergeCell ref="A26:B26"/>
    <mergeCell ref="F22:G23"/>
    <mergeCell ref="F26:G26"/>
    <mergeCell ref="N41:O41"/>
    <mergeCell ref="B42:C42"/>
    <mergeCell ref="D42:G42"/>
    <mergeCell ref="H42:I42"/>
    <mergeCell ref="J42:K42"/>
    <mergeCell ref="L42:M42"/>
    <mergeCell ref="N42:O42"/>
    <mergeCell ref="B41:C41"/>
    <mergeCell ref="D41:G41"/>
    <mergeCell ref="H41:I41"/>
    <mergeCell ref="J41:K41"/>
    <mergeCell ref="L41:M41"/>
    <mergeCell ref="N43:O43"/>
    <mergeCell ref="B44:C44"/>
    <mergeCell ref="D44:G44"/>
    <mergeCell ref="H44:I44"/>
    <mergeCell ref="J44:K44"/>
    <mergeCell ref="L44:M44"/>
    <mergeCell ref="N44:O44"/>
    <mergeCell ref="B43:C43"/>
    <mergeCell ref="D43:G43"/>
    <mergeCell ref="H43:I43"/>
    <mergeCell ref="J43:K43"/>
    <mergeCell ref="L43:M43"/>
    <mergeCell ref="N45:O45"/>
    <mergeCell ref="B46:C46"/>
    <mergeCell ref="D46:G46"/>
    <mergeCell ref="H46:I46"/>
    <mergeCell ref="J46:K46"/>
    <mergeCell ref="L46:M46"/>
    <mergeCell ref="N46:O46"/>
    <mergeCell ref="B45:C45"/>
    <mergeCell ref="D45:G45"/>
    <mergeCell ref="H45:I45"/>
    <mergeCell ref="J45:K45"/>
    <mergeCell ref="L45:M45"/>
  </mergeCells>
  <phoneticPr fontId="5" type="noConversion"/>
  <conditionalFormatting sqref="P22">
    <cfRule type="expression" priority="11">
      <formula>$R$22:$R$26=TRUE</formula>
    </cfRule>
  </conditionalFormatting>
  <conditionalFormatting sqref="P23 P25 P27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22:R26">
    <cfRule type="expression" priority="6">
      <formula>TRUE</formula>
    </cfRule>
  </conditionalFormatting>
  <printOptions horizontalCentered="1"/>
  <pageMargins left="0.25" right="0.23" top="0.25" bottom="0.25" header="0" footer="0"/>
  <pageSetup scale="7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P22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R22:R26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7" ma:contentTypeDescription="Create a new document." ma:contentTypeScope="" ma:versionID="ce07d1353dd001d672e7a8ecaf9078a9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baf0ec8c7bf58b7a0d1f78e2509ac6f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C45140D-F5D0-47A1-B35C-BC9D1C29983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Brianna  Biggs</cp:lastModifiedBy>
  <cp:revision/>
  <cp:lastPrinted>2017-11-15T17:23:59Z</cp:lastPrinted>
  <dcterms:created xsi:type="dcterms:W3CDTF">2015-11-16T19:09:52Z</dcterms:created>
  <dcterms:modified xsi:type="dcterms:W3CDTF">2023-12-14T19:02:54Z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