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3 National/Shake Shack/1438 Interquest (Colorado Springs, CO)/2 PROJECT DOCUMENTS/"/>
    </mc:Choice>
  </mc:AlternateContent>
  <xr:revisionPtr revIDLastSave="32" documentId="13_ncr:1_{EB8C3A1E-E5DA-4C21-88D5-0193A5B56878}" xr6:coauthVersionLast="47" xr6:coauthVersionMax="47" xr10:uidLastSave="{EFDC9BF0-78A4-405D-A798-93B2B3AF1C6C}"/>
  <bookViews>
    <workbookView xWindow="-120" yWindow="-120" windowWidth="29040" windowHeight="15840" xr2:uid="{00000000-000D-0000-FFFF-FFFF00000000}"/>
  </bookViews>
  <sheets>
    <sheet name="SUMMARY (2)" sheetId="1" r:id="rId1"/>
  </sheets>
  <definedNames>
    <definedName name="_xlnm.Print_Area" localSheetId="0">'SUMMARY (2)'!$A$1:$P$32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" l="1"/>
  <c r="D25" i="1"/>
  <c r="C26" i="1"/>
  <c r="C25" i="1"/>
  <c r="D27" i="1" l="1"/>
  <c r="C27" i="1"/>
  <c r="I8" i="1"/>
  <c r="J8" i="1"/>
  <c r="P40" i="1" l="1"/>
  <c r="P41" i="1"/>
  <c r="P42" i="1"/>
  <c r="P43" i="1"/>
  <c r="P44" i="1"/>
  <c r="P45" i="1"/>
  <c r="P14" i="1" l="1"/>
  <c r="O14" i="1"/>
  <c r="N14" i="1"/>
  <c r="M14" i="1"/>
  <c r="L14" i="1"/>
  <c r="K14" i="1"/>
  <c r="H14" i="1"/>
  <c r="G14" i="1"/>
  <c r="D14" i="1"/>
  <c r="C14" i="1"/>
  <c r="H21" i="1" l="1"/>
  <c r="P39" i="1"/>
  <c r="P38" i="1"/>
  <c r="P37" i="1"/>
  <c r="T18" i="1" l="1"/>
  <c r="R20" i="1"/>
  <c r="P21" i="1" s="1"/>
  <c r="D19" i="1" l="1"/>
  <c r="C19" i="1"/>
  <c r="D18" i="1"/>
  <c r="C18" i="1"/>
  <c r="C20" i="1" l="1"/>
  <c r="T16" i="1" s="1"/>
  <c r="D20" i="1"/>
  <c r="U18" i="1" s="1"/>
  <c r="R18" i="1" s="1"/>
  <c r="J7" i="1"/>
  <c r="J6" i="1"/>
  <c r="I7" i="1"/>
  <c r="I6" i="1"/>
  <c r="U16" i="1" l="1"/>
  <c r="R16" i="1" s="1"/>
  <c r="P17" i="1" s="1"/>
  <c r="P19" i="1"/>
  <c r="F7" i="1"/>
  <c r="E7" i="1"/>
  <c r="F6" i="1"/>
  <c r="E6" i="1"/>
  <c r="E14" i="1" l="1"/>
  <c r="F14" i="1"/>
</calcChain>
</file>

<file path=xl/sharedStrings.xml><?xml version="1.0" encoding="utf-8"?>
<sst xmlns="http://schemas.openxmlformats.org/spreadsheetml/2006/main" count="84" uniqueCount="54">
  <si>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</si>
  <si>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</si>
  <si>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</si>
  <si>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</si>
  <si>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</si>
  <si>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</si>
  <si>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</si>
  <si>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</si>
  <si>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</si>
  <si>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</si>
  <si>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</si>
  <si>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DOOR TESTED</t>
  </si>
  <si>
    <t>FRONT</t>
  </si>
  <si>
    <t>SIDE</t>
  </si>
  <si>
    <t>REAR</t>
  </si>
  <si>
    <t>AVERAGE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</si>
  <si>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</si>
  <si>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</si>
  <si>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</si>
  <si>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</si>
  <si>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</si>
  <si>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</si>
  <si>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</si>
  <si>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</si>
  <si>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</si>
  <si>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</si>
  <si>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</si>
  <si>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</si>
  <si>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</si>
  <si>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</si>
  <si>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</si>
  <si>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</si>
  <si>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</si>
  <si>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</si>
  <si>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</si>
  <si>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</si>
  <si>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</si>
  <si>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</si>
  <si>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PRESSURIZATION (MUST BE NEGATIVE)</t>
  </si>
  <si>
    <t>TOTAL KITCHEN OA</t>
  </si>
  <si>
    <t>TOTAL KITCHEN EXHAUST</t>
  </si>
  <si>
    <t>KEF-1</t>
  </si>
  <si>
    <t>KEF-2</t>
  </si>
  <si>
    <t>KEF-3</t>
  </si>
  <si>
    <t>KEF-4</t>
  </si>
  <si>
    <t>DINING</t>
  </si>
  <si>
    <t>KITCHEN</t>
  </si>
  <si>
    <t>FCU-1</t>
  </si>
  <si>
    <t>OFFICE</t>
  </si>
  <si>
    <t>HD1 GRILL</t>
  </si>
  <si>
    <t>HD2 GRILL</t>
  </si>
  <si>
    <t>HD3 FRYER</t>
  </si>
  <si>
    <t>HD4 FRYER</t>
  </si>
  <si>
    <t>RESTROOMS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</si>
</sst>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1" fillId="3" borderId="0" xfId="0" applyFont="1" applyFill="1"/>
    <xf numFmtId="0" fontId="3" fillId="5" borderId="12" xfId="0" applyFont="1" applyFill="1" applyBorder="1" applyAlignment="1">
      <alignment horizontal="center"/>
    </xf>
    <xf numFmtId="0" fontId="3" fillId="5" borderId="55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461368</xdr:rowOff>
    </xdr:from>
    <xdr:to>
      <xdr:col>3</xdr:col>
      <xdr:colOff>249865</xdr:colOff>
      <xdr:row>0</xdr:row>
      <xdr:rowOff>971463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354" y="461368"/>
          <a:ext cx="2360976" cy="519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5"/>
  <sheetViews>
    <sheetView showGridLines="0" tabSelected="1" view="pageBreakPreview" topLeftCell="A3" zoomScale="80" zoomScaleNormal="55" zoomScaleSheetLayoutView="80" workbookViewId="0">
      <selection activeCell="D27" sqref="D27"/>
    </sheetView>
  </sheetViews>
  <sheetFormatPr defaultColWidth="9.140625" defaultRowHeight="12.75" x14ac:dyDescent="0.2"/>
  <cols>
    <col min="1" max="1" width="10.5703125" style="1" customWidth="1"/>
    <col min="2" max="2" width="10.85546875" style="1" customWidth="1"/>
    <col min="3" max="3" width="10.7109375" style="1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" style="1" bestFit="1" customWidth="1"/>
    <col min="16" max="16" width="9.14062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88" t="s">
        <v>32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</row>
    <row r="3" spans="1:21" ht="9.75" customHeight="1" thickBot="1" x14ac:dyDescent="0.3">
      <c r="A3" s="88"/>
    </row>
    <row r="4" spans="1:21" ht="20.100000000000001" customHeight="1" thickBot="1" x14ac:dyDescent="0.25">
      <c r="A4" s="6"/>
      <c r="B4" s="8" t="s">
        <v>5</v>
      </c>
      <c r="C4" s="159" t="s">
        <v>0</v>
      </c>
      <c r="D4" s="160"/>
      <c r="E4" s="152" t="s">
        <v>1</v>
      </c>
      <c r="F4" s="151"/>
      <c r="G4" s="165" t="s">
        <v>2</v>
      </c>
      <c r="H4" s="166"/>
      <c r="I4" s="157" t="s">
        <v>26</v>
      </c>
      <c r="J4" s="158"/>
      <c r="K4" s="163" t="s">
        <v>3</v>
      </c>
      <c r="L4" s="164"/>
      <c r="M4" s="161" t="s">
        <v>4</v>
      </c>
      <c r="N4" s="162"/>
      <c r="O4" s="161" t="s">
        <v>37</v>
      </c>
      <c r="P4" s="162"/>
      <c r="Q4" s="7"/>
      <c r="R4" s="65"/>
    </row>
    <row r="5" spans="1:21" ht="20.100000000000001" customHeight="1" thickBot="1" x14ac:dyDescent="0.25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5"/>
    </row>
    <row r="6" spans="1:21" ht="20.100000000000001" customHeight="1" x14ac:dyDescent="0.2">
      <c r="A6" s="75" t="s">
        <v>24</v>
      </c>
      <c r="B6" s="73" t="s">
        <v>45</v>
      </c>
      <c r="C6" s="23">
        <v>3300</v>
      </c>
      <c r="D6" s="24"/>
      <c r="E6" s="23">
        <f t="shared" ref="E6:F7" si="0">C6-G6</f>
        <v>2230</v>
      </c>
      <c r="F6" s="24">
        <f t="shared" si="0"/>
        <v>0</v>
      </c>
      <c r="G6" s="25">
        <v>1070</v>
      </c>
      <c r="H6" s="26"/>
      <c r="I6" s="27">
        <f>G6/C6</f>
        <v>0.32424242424242422</v>
      </c>
      <c r="J6" s="28" t="e">
        <f>H6/D6</f>
        <v>#DIV/0!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2">
      <c r="A7" s="76" t="s">
        <v>25</v>
      </c>
      <c r="B7" s="74" t="s">
        <v>46</v>
      </c>
      <c r="C7" s="35">
        <v>4600</v>
      </c>
      <c r="D7" s="36"/>
      <c r="E7" s="35">
        <f t="shared" si="0"/>
        <v>2175</v>
      </c>
      <c r="F7" s="36">
        <f t="shared" si="0"/>
        <v>0</v>
      </c>
      <c r="G7" s="37">
        <v>2425</v>
      </c>
      <c r="H7" s="38"/>
      <c r="I7" s="39">
        <f t="shared" ref="I7:J7" si="1">G7/C7</f>
        <v>0.52717391304347827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2">
      <c r="A8" s="76" t="s">
        <v>47</v>
      </c>
      <c r="B8" s="74" t="s">
        <v>48</v>
      </c>
      <c r="C8" s="47"/>
      <c r="D8" s="48"/>
      <c r="E8" s="47"/>
      <c r="F8" s="48"/>
      <c r="G8" s="37">
        <v>40</v>
      </c>
      <c r="H8" s="38"/>
      <c r="I8" s="39" t="e">
        <f t="shared" ref="I8" si="2">G8/C8</f>
        <v>#DIV/0!</v>
      </c>
      <c r="J8" s="40" t="e">
        <f t="shared" ref="J8" si="3">H8/D8</f>
        <v>#DIV/0!</v>
      </c>
      <c r="K8" s="41"/>
      <c r="L8" s="42"/>
      <c r="M8" s="43"/>
      <c r="N8" s="44"/>
      <c r="O8" s="45"/>
      <c r="P8" s="46"/>
      <c r="Q8" s="64"/>
      <c r="R8" s="69"/>
    </row>
    <row r="9" spans="1:21" ht="20.100000000000001" customHeight="1" x14ac:dyDescent="0.2">
      <c r="A9" s="76" t="s">
        <v>41</v>
      </c>
      <c r="B9" s="74" t="s">
        <v>49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700</v>
      </c>
      <c r="N9" s="51"/>
      <c r="O9" s="45"/>
      <c r="P9" s="46"/>
      <c r="Q9" s="64"/>
      <c r="R9" s="69"/>
    </row>
    <row r="10" spans="1:21" ht="20.100000000000001" customHeight="1" x14ac:dyDescent="0.2">
      <c r="A10" s="76" t="s">
        <v>42</v>
      </c>
      <c r="B10" s="74" t="s">
        <v>50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700</v>
      </c>
      <c r="N10" s="51"/>
      <c r="O10" s="45"/>
      <c r="P10" s="46"/>
      <c r="Q10" s="64"/>
      <c r="R10" s="69"/>
    </row>
    <row r="11" spans="1:21" ht="20.100000000000001" customHeight="1" x14ac:dyDescent="0.2">
      <c r="A11" s="76" t="s">
        <v>43</v>
      </c>
      <c r="B11" s="74" t="s">
        <v>51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700</v>
      </c>
      <c r="N11" s="51"/>
      <c r="O11" s="45"/>
      <c r="P11" s="46"/>
      <c r="Q11" s="64"/>
      <c r="R11" s="69"/>
    </row>
    <row r="12" spans="1:21" ht="20.100000000000001" customHeight="1" x14ac:dyDescent="0.2">
      <c r="A12" s="76" t="s">
        <v>44</v>
      </c>
      <c r="B12" s="74" t="s">
        <v>52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50">
        <v>700</v>
      </c>
      <c r="N12" s="51"/>
      <c r="O12" s="45"/>
      <c r="P12" s="46"/>
      <c r="Q12" s="64"/>
      <c r="R12" s="69"/>
    </row>
    <row r="13" spans="1:21" ht="20.100000000000001" customHeight="1" thickBot="1" x14ac:dyDescent="0.25">
      <c r="A13" s="76" t="s">
        <v>10</v>
      </c>
      <c r="B13" s="74" t="s">
        <v>53</v>
      </c>
      <c r="C13" s="52"/>
      <c r="D13" s="48"/>
      <c r="E13" s="47"/>
      <c r="F13" s="48"/>
      <c r="G13" s="41"/>
      <c r="H13" s="42"/>
      <c r="I13" s="49"/>
      <c r="J13" s="42"/>
      <c r="K13" s="41"/>
      <c r="L13" s="42"/>
      <c r="M13" s="43"/>
      <c r="N13" s="44"/>
      <c r="O13" s="53">
        <v>300</v>
      </c>
      <c r="P13" s="54"/>
      <c r="Q13" s="64"/>
      <c r="R13" s="69"/>
    </row>
    <row r="14" spans="1:21" ht="20.100000000000001" customHeight="1" thickBot="1" x14ac:dyDescent="0.25">
      <c r="A14" s="123" t="s">
        <v>27</v>
      </c>
      <c r="B14" s="124"/>
      <c r="C14" s="77">
        <f>SUM(C6:C13)</f>
        <v>7900</v>
      </c>
      <c r="D14" s="78">
        <f>SUM(D6:D13)</f>
        <v>0</v>
      </c>
      <c r="E14" s="77">
        <f>SUM(E6:E13)</f>
        <v>4405</v>
      </c>
      <c r="F14" s="78">
        <f>SUM(F6:F13)</f>
        <v>0</v>
      </c>
      <c r="G14" s="79">
        <f>SUM(G6:G13)</f>
        <v>3535</v>
      </c>
      <c r="H14" s="80">
        <f>SUM(H6:H13)</f>
        <v>0</v>
      </c>
      <c r="I14" s="81"/>
      <c r="J14" s="82"/>
      <c r="K14" s="79">
        <f>SUM(K6:K13)</f>
        <v>0</v>
      </c>
      <c r="L14" s="80">
        <f>SUM(L6:L13)</f>
        <v>0</v>
      </c>
      <c r="M14" s="104">
        <f>SUM(M6:M13)</f>
        <v>2800</v>
      </c>
      <c r="N14" s="83">
        <f>SUM(N6:N13)</f>
        <v>0</v>
      </c>
      <c r="O14" s="84">
        <f>SUM(O6:O13)</f>
        <v>300</v>
      </c>
      <c r="P14" s="85">
        <f>SUM(P6:P13)</f>
        <v>0</v>
      </c>
      <c r="Q14" s="55"/>
      <c r="R14" s="69"/>
    </row>
    <row r="15" spans="1:21" ht="20.100000000000001" customHeight="1" thickBot="1" x14ac:dyDescent="0.25">
      <c r="A15" s="66"/>
      <c r="B15" s="56"/>
      <c r="C15" s="56"/>
      <c r="D15" s="56"/>
      <c r="E15" s="56"/>
      <c r="F15" s="67"/>
      <c r="G15" s="67"/>
      <c r="H15" s="72"/>
      <c r="I15" s="72"/>
      <c r="J15" s="67"/>
      <c r="K15" s="67"/>
      <c r="L15" s="68"/>
      <c r="M15" s="68"/>
      <c r="N15" s="68"/>
      <c r="O15" s="68"/>
      <c r="P15" s="55"/>
      <c r="Q15" s="69"/>
    </row>
    <row r="16" spans="1:21" ht="20.100000000000001" customHeight="1" thickBot="1" x14ac:dyDescent="0.25">
      <c r="A16" s="99" t="s">
        <v>28</v>
      </c>
      <c r="B16" s="86"/>
      <c r="C16" s="86"/>
      <c r="D16" s="86"/>
      <c r="F16" s="216" t="s">
        <v>11</v>
      </c>
      <c r="G16" s="217"/>
      <c r="H16" s="192" t="s">
        <v>31</v>
      </c>
      <c r="I16" s="193"/>
      <c r="J16" s="194"/>
      <c r="L16" s="98" t="s">
        <v>33</v>
      </c>
      <c r="M16" s="87"/>
      <c r="N16" s="87"/>
      <c r="O16" s="87"/>
      <c r="P16" s="87"/>
      <c r="R16" s="1" t="b">
        <f>T16=U16</f>
        <v>1</v>
      </c>
      <c r="T16" s="1" t="b">
        <f>C20&lt;0</f>
        <v>0</v>
      </c>
      <c r="U16" s="1" t="b">
        <f>D20&lt;0</f>
        <v>0</v>
      </c>
    </row>
    <row r="17" spans="1:21" ht="18.75" customHeight="1" thickBot="1" x14ac:dyDescent="0.25">
      <c r="A17" s="145" t="s">
        <v>27</v>
      </c>
      <c r="B17" s="146"/>
      <c r="C17" s="89" t="s">
        <v>7</v>
      </c>
      <c r="D17" s="90" t="s">
        <v>8</v>
      </c>
      <c r="F17" s="218"/>
      <c r="G17" s="219"/>
      <c r="H17" s="195"/>
      <c r="I17" s="196"/>
      <c r="J17" s="197"/>
      <c r="L17" s="189" t="s">
        <v>36</v>
      </c>
      <c r="M17" s="189"/>
      <c r="N17" s="189"/>
      <c r="O17" s="189"/>
      <c r="P17" s="101">
        <f>IF(R16=TRUE, 1, 0)</f>
        <v>1</v>
      </c>
    </row>
    <row r="18" spans="1:21" ht="18.75" customHeight="1" x14ac:dyDescent="0.2">
      <c r="A18" s="210" t="s">
        <v>30</v>
      </c>
      <c r="B18" s="211"/>
      <c r="C18" s="91">
        <f>G14+K14</f>
        <v>3535</v>
      </c>
      <c r="D18" s="92">
        <f>H14+L14</f>
        <v>0</v>
      </c>
      <c r="F18" s="127" t="s">
        <v>12</v>
      </c>
      <c r="G18" s="128"/>
      <c r="H18" s="201"/>
      <c r="I18" s="202"/>
      <c r="J18" s="203"/>
      <c r="L18" s="190"/>
      <c r="M18" s="190"/>
      <c r="N18" s="190"/>
      <c r="O18" s="190"/>
      <c r="P18" s="103"/>
      <c r="R18" s="1" t="e">
        <f>T18=U18</f>
        <v>#DIV/0!</v>
      </c>
      <c r="T18" s="1" t="e">
        <f>H21&lt;0</f>
        <v>#DIV/0!</v>
      </c>
      <c r="U18" s="1" t="b">
        <f>D20&lt;0</f>
        <v>0</v>
      </c>
    </row>
    <row r="19" spans="1:21" ht="18.75" customHeight="1" thickBot="1" x14ac:dyDescent="0.25">
      <c r="A19" s="212" t="s">
        <v>29</v>
      </c>
      <c r="B19" s="213"/>
      <c r="C19" s="95">
        <f>M14+O14</f>
        <v>3100</v>
      </c>
      <c r="D19" s="96">
        <f>N14+P14</f>
        <v>0</v>
      </c>
      <c r="F19" s="129" t="s">
        <v>13</v>
      </c>
      <c r="G19" s="130"/>
      <c r="H19" s="204"/>
      <c r="I19" s="205"/>
      <c r="J19" s="206"/>
      <c r="L19" s="191" t="s">
        <v>34</v>
      </c>
      <c r="M19" s="191"/>
      <c r="N19" s="191"/>
      <c r="O19" s="191"/>
      <c r="P19" s="102" t="e">
        <f>IF(R18=TRUE, 1, 0)</f>
        <v>#DIV/0!</v>
      </c>
    </row>
    <row r="20" spans="1:21" ht="18.75" customHeight="1" thickBot="1" x14ac:dyDescent="0.3">
      <c r="A20" s="214" t="s">
        <v>16</v>
      </c>
      <c r="B20" s="215"/>
      <c r="C20" s="93">
        <f>C18-C19</f>
        <v>435</v>
      </c>
      <c r="D20" s="94">
        <f>D18-D19</f>
        <v>0</v>
      </c>
      <c r="F20" s="220" t="s">
        <v>14</v>
      </c>
      <c r="G20" s="221"/>
      <c r="H20" s="207"/>
      <c r="I20" s="208"/>
      <c r="J20" s="209"/>
      <c r="L20" s="190"/>
      <c r="M20" s="190"/>
      <c r="N20" s="190"/>
      <c r="O20" s="190"/>
      <c r="P20" s="103"/>
      <c r="R20" s="1" t="e">
        <f>AND(H21&gt;=-0.02, H21&lt;=0.02)</f>
        <v>#DIV/0!</v>
      </c>
    </row>
    <row r="21" spans="1:21" ht="16.5" customHeight="1" thickBot="1" x14ac:dyDescent="0.25">
      <c r="F21" s="143" t="s">
        <v>15</v>
      </c>
      <c r="G21" s="144"/>
      <c r="H21" s="198" t="e">
        <f>AVERAGE(H18:J20)</f>
        <v>#DIV/0!</v>
      </c>
      <c r="I21" s="199"/>
      <c r="J21" s="200"/>
      <c r="L21" s="187" t="s">
        <v>35</v>
      </c>
      <c r="M21" s="187"/>
      <c r="N21" s="187"/>
      <c r="O21" s="187"/>
      <c r="P21" s="97" t="e">
        <f>IF(R20=TRUE, 1, 0)</f>
        <v>#DIV/0!</v>
      </c>
    </row>
    <row r="22" spans="1:21" ht="13.7" customHeight="1" x14ac:dyDescent="0.2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187"/>
      <c r="M22" s="187"/>
      <c r="N22" s="187"/>
      <c r="O22" s="187"/>
      <c r="P22" s="100"/>
    </row>
    <row r="23" spans="1:21" ht="31.9" customHeight="1" thickBot="1" x14ac:dyDescent="0.25">
      <c r="A23" s="99" t="s">
        <v>38</v>
      </c>
      <c r="B23" s="86"/>
      <c r="C23" s="86"/>
      <c r="D23" s="86"/>
      <c r="E23" s="55"/>
      <c r="F23" s="55"/>
      <c r="G23" s="55"/>
      <c r="H23" s="55"/>
      <c r="I23" s="55"/>
      <c r="J23" s="55"/>
      <c r="K23" s="55"/>
      <c r="L23" s="105"/>
      <c r="M23" s="105"/>
      <c r="N23" s="105"/>
      <c r="O23" s="105"/>
      <c r="P23" s="100"/>
    </row>
    <row r="24" spans="1:21" ht="31.9" customHeight="1" thickBot="1" x14ac:dyDescent="0.25">
      <c r="A24" s="145" t="s">
        <v>27</v>
      </c>
      <c r="B24" s="146"/>
      <c r="C24" s="89" t="s">
        <v>7</v>
      </c>
      <c r="D24" s="90" t="s">
        <v>8</v>
      </c>
      <c r="E24" s="55"/>
      <c r="F24" s="55"/>
      <c r="G24" s="55"/>
      <c r="H24" s="55"/>
      <c r="I24" s="55"/>
      <c r="J24" s="55"/>
      <c r="K24" s="55"/>
      <c r="L24" s="105"/>
      <c r="M24" s="105"/>
      <c r="N24" s="105"/>
      <c r="O24" s="105"/>
      <c r="P24" s="100"/>
    </row>
    <row r="25" spans="1:21" ht="16.899999999999999" customHeight="1" x14ac:dyDescent="0.2">
      <c r="A25" s="117" t="s">
        <v>39</v>
      </c>
      <c r="B25" s="118"/>
      <c r="C25" s="91">
        <f>G7+G8</f>
        <v>2465</v>
      </c>
      <c r="D25" s="92">
        <f>H7+H8</f>
        <v>0</v>
      </c>
      <c r="E25" s="55"/>
      <c r="F25" s="55"/>
      <c r="G25" s="55"/>
      <c r="H25" s="55"/>
      <c r="I25" s="55"/>
      <c r="J25" s="55"/>
      <c r="K25" s="55"/>
      <c r="L25" s="105"/>
      <c r="M25" s="105"/>
      <c r="N25" s="105"/>
      <c r="O25" s="105"/>
      <c r="P25" s="100"/>
    </row>
    <row r="26" spans="1:21" ht="18.600000000000001" customHeight="1" thickBot="1" x14ac:dyDescent="0.25">
      <c r="A26" s="119" t="s">
        <v>40</v>
      </c>
      <c r="B26" s="120"/>
      <c r="C26" s="95">
        <f>M9+M10+M11+M12</f>
        <v>2800</v>
      </c>
      <c r="D26" s="96">
        <f>N9+N10+N11+N12</f>
        <v>0</v>
      </c>
      <c r="E26" s="55"/>
      <c r="F26" s="55"/>
      <c r="G26" s="55"/>
      <c r="H26" s="55"/>
      <c r="I26" s="55"/>
      <c r="J26" s="55"/>
      <c r="K26" s="55"/>
      <c r="L26" s="58"/>
      <c r="M26" s="58"/>
      <c r="N26" s="59"/>
      <c r="O26" s="59"/>
      <c r="P26" s="7"/>
      <c r="Q26" s="7"/>
    </row>
    <row r="27" spans="1:21" ht="18.600000000000001" customHeight="1" thickBot="1" x14ac:dyDescent="0.3">
      <c r="A27" s="121" t="s">
        <v>16</v>
      </c>
      <c r="B27" s="122"/>
      <c r="C27" s="112">
        <f>C25-C26</f>
        <v>-335</v>
      </c>
      <c r="D27" s="113">
        <f>D25-D26</f>
        <v>0</v>
      </c>
      <c r="E27" s="3"/>
      <c r="F27" s="3"/>
      <c r="G27" s="3"/>
      <c r="H27" s="3"/>
      <c r="I27" s="3"/>
      <c r="J27" s="3"/>
      <c r="K27" s="3"/>
      <c r="L27" s="4"/>
      <c r="M27" s="4"/>
      <c r="N27" s="3"/>
      <c r="O27" s="3"/>
    </row>
    <row r="28" spans="1:21" s="111" customFormat="1" ht="33" customHeight="1" x14ac:dyDescent="0.25">
      <c r="A28" s="106"/>
      <c r="B28" s="107"/>
      <c r="C28" s="108"/>
      <c r="D28" s="108"/>
      <c r="E28" s="109"/>
      <c r="F28" s="109"/>
      <c r="G28" s="109"/>
      <c r="H28" s="109"/>
      <c r="I28" s="109"/>
      <c r="J28" s="109"/>
      <c r="K28" s="109"/>
      <c r="L28" s="110"/>
      <c r="M28" s="110"/>
      <c r="N28" s="109"/>
      <c r="O28" s="109"/>
    </row>
    <row r="29" spans="1:21" ht="13.15" customHeight="1" thickBot="1" x14ac:dyDescent="0.3">
      <c r="A29" s="114"/>
      <c r="B29" s="115"/>
      <c r="C29" s="116"/>
      <c r="D29" s="116"/>
      <c r="E29" s="3"/>
      <c r="F29" s="3"/>
      <c r="G29" s="3"/>
      <c r="H29" s="3"/>
      <c r="I29" s="3"/>
      <c r="J29" s="3"/>
      <c r="K29" s="3"/>
      <c r="L29" s="4"/>
      <c r="M29" s="4"/>
      <c r="N29" s="3"/>
      <c r="O29" s="3"/>
    </row>
    <row r="30" spans="1:21" ht="20.100000000000001" customHeight="1" x14ac:dyDescent="0.2">
      <c r="A30" s="131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3"/>
      <c r="Q30" s="70"/>
    </row>
    <row r="31" spans="1:21" ht="20.100000000000001" customHeight="1" x14ac:dyDescent="0.2">
      <c r="A31" s="134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6"/>
      <c r="Q31" s="70"/>
    </row>
    <row r="32" spans="1:21" ht="20.100000000000001" customHeight="1" thickBot="1" x14ac:dyDescent="0.25">
      <c r="A32" s="137"/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9"/>
    </row>
    <row r="33" spans="1:17" ht="20.100000000000001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7" ht="13.5" thickBo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7" ht="20.100000000000001" customHeight="1" thickBot="1" x14ac:dyDescent="0.25">
      <c r="A35" s="140" t="s">
        <v>17</v>
      </c>
      <c r="B35" s="141"/>
      <c r="C35" s="141"/>
      <c r="D35" s="141"/>
      <c r="E35" s="141"/>
      <c r="F35" s="142"/>
      <c r="G35" s="56"/>
      <c r="H35" s="56"/>
      <c r="I35" s="56"/>
      <c r="J35" s="56"/>
      <c r="K35" s="56"/>
      <c r="L35" s="56"/>
      <c r="M35" s="56"/>
      <c r="N35" s="56"/>
      <c r="O35" s="56"/>
      <c r="P35" s="55"/>
      <c r="Q35" s="57"/>
    </row>
    <row r="36" spans="1:17" ht="19.149999999999999" customHeight="1" thickBot="1" x14ac:dyDescent="0.25">
      <c r="A36" s="5" t="s">
        <v>6</v>
      </c>
      <c r="B36" s="180" t="s">
        <v>22</v>
      </c>
      <c r="C36" s="181"/>
      <c r="D36" s="151" t="s">
        <v>21</v>
      </c>
      <c r="E36" s="153"/>
      <c r="F36" s="153"/>
      <c r="G36" s="152"/>
      <c r="H36" s="151" t="s">
        <v>18</v>
      </c>
      <c r="I36" s="152"/>
      <c r="J36" s="153" t="s">
        <v>19</v>
      </c>
      <c r="K36" s="153"/>
      <c r="L36" s="154" t="s">
        <v>3</v>
      </c>
      <c r="M36" s="154"/>
      <c r="N36" s="147" t="s">
        <v>4</v>
      </c>
      <c r="O36" s="148"/>
      <c r="P36" s="61" t="s">
        <v>20</v>
      </c>
    </row>
    <row r="37" spans="1:17" ht="18.75" customHeight="1" thickBot="1" x14ac:dyDescent="0.25">
      <c r="A37" s="62" t="s">
        <v>23</v>
      </c>
      <c r="B37" s="178"/>
      <c r="C37" s="179"/>
      <c r="D37" s="170"/>
      <c r="E37" s="184"/>
      <c r="F37" s="184"/>
      <c r="G37" s="171"/>
      <c r="H37" s="170"/>
      <c r="I37" s="171"/>
      <c r="J37" s="172"/>
      <c r="K37" s="173"/>
      <c r="L37" s="168"/>
      <c r="M37" s="169"/>
      <c r="N37" s="149"/>
      <c r="O37" s="150"/>
      <c r="P37" s="60">
        <f t="shared" ref="P37:P45" si="4">L37-N37</f>
        <v>0</v>
      </c>
    </row>
    <row r="38" spans="1:17" ht="18.75" customHeight="1" thickBot="1" x14ac:dyDescent="0.25">
      <c r="A38" s="63" t="s">
        <v>23</v>
      </c>
      <c r="B38" s="177"/>
      <c r="C38" s="177"/>
      <c r="D38" s="155"/>
      <c r="E38" s="176"/>
      <c r="F38" s="176"/>
      <c r="G38" s="156"/>
      <c r="H38" s="155"/>
      <c r="I38" s="156"/>
      <c r="J38" s="125"/>
      <c r="K38" s="126"/>
      <c r="L38" s="168"/>
      <c r="M38" s="169"/>
      <c r="N38" s="149"/>
      <c r="O38" s="150"/>
      <c r="P38" s="60">
        <f t="shared" si="4"/>
        <v>0</v>
      </c>
    </row>
    <row r="39" spans="1:17" ht="19.149999999999999" customHeight="1" thickBot="1" x14ac:dyDescent="0.25">
      <c r="A39" s="63" t="s">
        <v>23</v>
      </c>
      <c r="B39" s="182"/>
      <c r="C39" s="183"/>
      <c r="D39" s="155"/>
      <c r="E39" s="176"/>
      <c r="F39" s="176"/>
      <c r="G39" s="156"/>
      <c r="H39" s="155"/>
      <c r="I39" s="156"/>
      <c r="J39" s="155"/>
      <c r="K39" s="167"/>
      <c r="L39" s="174"/>
      <c r="M39" s="175"/>
      <c r="N39" s="185"/>
      <c r="O39" s="186"/>
      <c r="P39" s="60">
        <f t="shared" si="4"/>
        <v>0</v>
      </c>
    </row>
    <row r="40" spans="1:17" ht="19.5" customHeight="1" thickBot="1" x14ac:dyDescent="0.25">
      <c r="A40" s="62" t="s">
        <v>23</v>
      </c>
      <c r="B40" s="222"/>
      <c r="C40" s="223"/>
      <c r="D40" s="182"/>
      <c r="E40" s="224"/>
      <c r="F40" s="224"/>
      <c r="G40" s="183"/>
      <c r="H40" s="182"/>
      <c r="I40" s="183"/>
      <c r="J40" s="182"/>
      <c r="K40" s="183"/>
      <c r="L40" s="174"/>
      <c r="M40" s="175"/>
      <c r="N40" s="185"/>
      <c r="O40" s="186"/>
      <c r="P40" s="60">
        <f t="shared" si="4"/>
        <v>0</v>
      </c>
    </row>
    <row r="41" spans="1:17" ht="19.5" customHeight="1" thickBot="1" x14ac:dyDescent="0.25">
      <c r="A41" s="63" t="s">
        <v>23</v>
      </c>
      <c r="B41" s="182"/>
      <c r="C41" s="183"/>
      <c r="D41" s="155"/>
      <c r="E41" s="176"/>
      <c r="F41" s="176"/>
      <c r="G41" s="156"/>
      <c r="H41" s="155"/>
      <c r="I41" s="156"/>
      <c r="J41" s="155"/>
      <c r="K41" s="156"/>
      <c r="L41" s="174"/>
      <c r="M41" s="175"/>
      <c r="N41" s="185"/>
      <c r="O41" s="186"/>
      <c r="P41" s="60">
        <f t="shared" si="4"/>
        <v>0</v>
      </c>
    </row>
    <row r="42" spans="1:17" ht="19.5" customHeight="1" thickBot="1" x14ac:dyDescent="0.25">
      <c r="A42" s="63" t="s">
        <v>23</v>
      </c>
      <c r="B42" s="182"/>
      <c r="C42" s="183"/>
      <c r="D42" s="155"/>
      <c r="E42" s="176"/>
      <c r="F42" s="176"/>
      <c r="G42" s="156"/>
      <c r="H42" s="155"/>
      <c r="I42" s="156"/>
      <c r="J42" s="155"/>
      <c r="K42" s="156"/>
      <c r="L42" s="174"/>
      <c r="M42" s="175"/>
      <c r="N42" s="185"/>
      <c r="O42" s="186"/>
      <c r="P42" s="60">
        <f t="shared" si="4"/>
        <v>0</v>
      </c>
    </row>
    <row r="43" spans="1:17" ht="19.5" customHeight="1" thickBot="1" x14ac:dyDescent="0.25">
      <c r="A43" s="62" t="s">
        <v>23</v>
      </c>
      <c r="B43" s="222"/>
      <c r="C43" s="223"/>
      <c r="D43" s="182"/>
      <c r="E43" s="224"/>
      <c r="F43" s="224"/>
      <c r="G43" s="183"/>
      <c r="H43" s="182"/>
      <c r="I43" s="183"/>
      <c r="J43" s="182"/>
      <c r="K43" s="183"/>
      <c r="L43" s="174"/>
      <c r="M43" s="175"/>
      <c r="N43" s="185"/>
      <c r="O43" s="186"/>
      <c r="P43" s="60">
        <f t="shared" si="4"/>
        <v>0</v>
      </c>
    </row>
    <row r="44" spans="1:17" ht="19.5" customHeight="1" thickBot="1" x14ac:dyDescent="0.25">
      <c r="A44" s="63" t="s">
        <v>23</v>
      </c>
      <c r="B44" s="182"/>
      <c r="C44" s="183"/>
      <c r="D44" s="155"/>
      <c r="E44" s="176"/>
      <c r="F44" s="176"/>
      <c r="G44" s="156"/>
      <c r="H44" s="155"/>
      <c r="I44" s="156"/>
      <c r="J44" s="155"/>
      <c r="K44" s="156"/>
      <c r="L44" s="174"/>
      <c r="M44" s="175"/>
      <c r="N44" s="185"/>
      <c r="O44" s="186"/>
      <c r="P44" s="60">
        <f t="shared" si="4"/>
        <v>0</v>
      </c>
    </row>
    <row r="45" spans="1:17" ht="18.75" customHeight="1" x14ac:dyDescent="0.2">
      <c r="A45" s="63" t="s">
        <v>23</v>
      </c>
      <c r="B45" s="182"/>
      <c r="C45" s="183"/>
      <c r="D45" s="155"/>
      <c r="E45" s="176"/>
      <c r="F45" s="176"/>
      <c r="G45" s="156"/>
      <c r="H45" s="155"/>
      <c r="I45" s="156"/>
      <c r="J45" s="155"/>
      <c r="K45" s="156"/>
      <c r="L45" s="174"/>
      <c r="M45" s="175"/>
      <c r="N45" s="185"/>
      <c r="O45" s="186"/>
      <c r="P45" s="60">
        <f t="shared" si="4"/>
        <v>0</v>
      </c>
    </row>
    <row r="46" spans="1:17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7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7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1:15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1:15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1:15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1:15" x14ac:dyDescent="0.2">
      <c r="L586" s="2"/>
      <c r="M586" s="2"/>
      <c r="N586" s="2"/>
      <c r="O586" s="2"/>
    </row>
    <row r="587" spans="1:15" x14ac:dyDescent="0.2">
      <c r="L587" s="2"/>
      <c r="M587" s="2"/>
      <c r="N587" s="2"/>
      <c r="O587" s="2"/>
    </row>
    <row r="588" spans="1:15" x14ac:dyDescent="0.2">
      <c r="L588" s="2"/>
      <c r="M588" s="2"/>
      <c r="N588" s="2"/>
      <c r="O588" s="2"/>
    </row>
    <row r="589" spans="1:15" x14ac:dyDescent="0.2">
      <c r="L589" s="2"/>
      <c r="M589" s="2"/>
      <c r="N589" s="2"/>
      <c r="O589" s="2"/>
    </row>
    <row r="590" spans="1:15" x14ac:dyDescent="0.2">
      <c r="L590" s="2"/>
      <c r="M590" s="2"/>
      <c r="N590" s="2"/>
      <c r="O590" s="2"/>
    </row>
    <row r="591" spans="1:15" x14ac:dyDescent="0.2">
      <c r="L591" s="2"/>
      <c r="M591" s="2"/>
      <c r="N591" s="2"/>
      <c r="O591" s="2"/>
    </row>
    <row r="592" spans="1:15" x14ac:dyDescent="0.2">
      <c r="L592" s="2"/>
      <c r="M592" s="2"/>
      <c r="N592" s="2"/>
      <c r="O592" s="2"/>
    </row>
    <row r="593" spans="12:15" x14ac:dyDescent="0.2">
      <c r="L593" s="2"/>
      <c r="M593" s="2"/>
      <c r="N593" s="2"/>
      <c r="O593" s="2"/>
    </row>
    <row r="594" spans="12:15" x14ac:dyDescent="0.2">
      <c r="L594" s="2"/>
      <c r="M594" s="2"/>
      <c r="N594" s="2"/>
      <c r="O594" s="2"/>
    </row>
    <row r="595" spans="12:15" x14ac:dyDescent="0.2">
      <c r="L595" s="2"/>
      <c r="M595" s="2"/>
      <c r="N595" s="2"/>
      <c r="O595" s="2"/>
    </row>
  </sheetData>
  <mergeCells count="92">
    <mergeCell ref="N44:O44"/>
    <mergeCell ref="B45:C45"/>
    <mergeCell ref="D45:G45"/>
    <mergeCell ref="H45:I45"/>
    <mergeCell ref="J45:K45"/>
    <mergeCell ref="L45:M45"/>
    <mergeCell ref="N45:O45"/>
    <mergeCell ref="B44:C44"/>
    <mergeCell ref="D44:G44"/>
    <mergeCell ref="H44:I44"/>
    <mergeCell ref="J44:K44"/>
    <mergeCell ref="L44:M44"/>
    <mergeCell ref="N42:O42"/>
    <mergeCell ref="B43:C43"/>
    <mergeCell ref="D43:G43"/>
    <mergeCell ref="H43:I43"/>
    <mergeCell ref="J43:K43"/>
    <mergeCell ref="L43:M43"/>
    <mergeCell ref="N43:O43"/>
    <mergeCell ref="B42:C42"/>
    <mergeCell ref="D42:G42"/>
    <mergeCell ref="H42:I42"/>
    <mergeCell ref="J42:K42"/>
    <mergeCell ref="L42:M42"/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39:O39"/>
    <mergeCell ref="L21:O22"/>
    <mergeCell ref="A2:P2"/>
    <mergeCell ref="L17:O18"/>
    <mergeCell ref="L19:O20"/>
    <mergeCell ref="H16:J17"/>
    <mergeCell ref="H21:J21"/>
    <mergeCell ref="H18:J18"/>
    <mergeCell ref="H19:J19"/>
    <mergeCell ref="H20:J20"/>
    <mergeCell ref="A17:B17"/>
    <mergeCell ref="A18:B18"/>
    <mergeCell ref="A19:B19"/>
    <mergeCell ref="A20:B20"/>
    <mergeCell ref="F16:G17"/>
    <mergeCell ref="F20:G20"/>
    <mergeCell ref="D39:G39"/>
    <mergeCell ref="B38:C38"/>
    <mergeCell ref="B37:C37"/>
    <mergeCell ref="B36:C36"/>
    <mergeCell ref="B39:C39"/>
    <mergeCell ref="D36:G36"/>
    <mergeCell ref="D37:G37"/>
    <mergeCell ref="D38:G38"/>
    <mergeCell ref="H39:I39"/>
    <mergeCell ref="J39:K39"/>
    <mergeCell ref="L37:M37"/>
    <mergeCell ref="H37:I37"/>
    <mergeCell ref="J37:K37"/>
    <mergeCell ref="L39:M39"/>
    <mergeCell ref="L38:M38"/>
    <mergeCell ref="L36:M36"/>
    <mergeCell ref="H38:I38"/>
    <mergeCell ref="I4:J4"/>
    <mergeCell ref="C4:D4"/>
    <mergeCell ref="O4:P4"/>
    <mergeCell ref="K4:L4"/>
    <mergeCell ref="G4:H4"/>
    <mergeCell ref="E4:F4"/>
    <mergeCell ref="M4:N4"/>
    <mergeCell ref="A25:B25"/>
    <mergeCell ref="A26:B26"/>
    <mergeCell ref="A27:B27"/>
    <mergeCell ref="A14:B14"/>
    <mergeCell ref="J38:K38"/>
    <mergeCell ref="F18:G18"/>
    <mergeCell ref="F19:G19"/>
    <mergeCell ref="A30:P32"/>
    <mergeCell ref="A35:F35"/>
    <mergeCell ref="F21:G21"/>
    <mergeCell ref="A24:B24"/>
    <mergeCell ref="N36:O36"/>
    <mergeCell ref="N37:O37"/>
    <mergeCell ref="N38:O38"/>
    <mergeCell ref="H36:I36"/>
    <mergeCell ref="J36:K36"/>
  </mergeCells>
  <phoneticPr fontId="19" type="noConversion"/>
  <conditionalFormatting sqref="P16">
    <cfRule type="expression" priority="11">
      <formula>$R$16:$R$20=TRUE</formula>
    </cfRule>
  </conditionalFormatting>
  <conditionalFormatting sqref="P17 P19 P2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6:R20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P16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R16:R20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7" ma:contentTypeDescription="Create a new document." ma:contentTypeScope="" ma:versionID="ce07d1353dd001d672e7a8ecaf9078a9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baf0ec8c7bf58b7a0d1f78e2509ac6f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E49BE4-4DD5-4411-958A-E2A145CB0E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989BFE-4CFF-40AE-8BCA-58AE941C98FC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65BDB666-592D-4245-93CA-CCAA3E2E86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Brianna  Biggs</cp:lastModifiedBy>
  <cp:revision/>
  <cp:lastPrinted>2017-11-15T17:23:59Z</cp:lastPrinted>
  <dcterms:created xsi:type="dcterms:W3CDTF">2015-11-16T19:09:52Z</dcterms:created>
  <dcterms:modified xsi:type="dcterms:W3CDTF">2023-09-14T18:22:13Z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