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"/>
    </mc:Choice>
  </mc:AlternateContent>
  <xr:revisionPtr revIDLastSave="0" documentId="8_{8164FC84-154D-4DAC-AFB4-3AE13BEA026D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6" i="1"/>
  <c r="I6" i="1"/>
  <c r="U13" i="1" l="1"/>
  <c r="R13" i="1" s="1"/>
  <c r="P14" i="1" s="1"/>
  <c r="P16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<sst xmlns="http://schemas.openxmlformats.org/spreadsheetml/2006/main" count="73" uniqueCount="47">
  <si>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</si>
  <si>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</si>
  <si>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</si>
  <si>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</si>
  <si>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</si>
  <si>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</si>
  <si>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</si>
  <si>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</si>
  <si>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</si>
  <si>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</si>
  <si>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</si>
  <si>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</si>
  <si>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</si>
  <si>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</si>
  <si>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</si>
  <si>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</si>
  <si>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</si>
  <si>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</si>
  <si>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</si>
  <si>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</si>
  <si>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</si>
  <si>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</si>
  <si>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</si>
  <si>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</si>
  <si>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</si>
  <si>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</si>
  <si>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</si>
  <si>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</si>
  <si>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</si>
  <si>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</si>
  <si>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</si>
  <si>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</si>
  <si>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</si>
  <si>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</si>
  <si>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</si>
  <si>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</si>
  <si>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</si>
  <si>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</si>
  <si>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</si>
  <si>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</si>
  <si>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</si>
  <si>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</si>
  <si>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RESTAURANT</t>
  </si>
  <si>
    <t>COOKLINE</t>
  </si>
  <si>
    <t>RESTROOMS</t>
  </si>
  <si>
    <t>WAREWASH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</si>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</sst>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1" t="s">
        <v>36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21" ht="9.75" customHeight="1" thickBot="1" x14ac:dyDescent="0.45">
      <c r="A3" s="81"/>
    </row>
    <row r="4" spans="1:21" ht="20.149999999999999" customHeight="1" thickBot="1" x14ac:dyDescent="0.3">
      <c r="A4" s="6"/>
      <c r="B4" s="8" t="s">
        <v>5</v>
      </c>
      <c r="C4" s="134" t="s">
        <v>0</v>
      </c>
      <c r="D4" s="135"/>
      <c r="E4" s="109" t="s">
        <v>1</v>
      </c>
      <c r="F4" s="108"/>
      <c r="G4" s="140" t="s">
        <v>2</v>
      </c>
      <c r="H4" s="141"/>
      <c r="I4" s="132" t="s">
        <v>30</v>
      </c>
      <c r="J4" s="133"/>
      <c r="K4" s="138" t="s">
        <v>3</v>
      </c>
      <c r="L4" s="139"/>
      <c r="M4" s="136" t="s">
        <v>4</v>
      </c>
      <c r="N4" s="137"/>
      <c r="O4" s="136" t="s">
        <v>41</v>
      </c>
      <c r="P4" s="137"/>
      <c r="Q4" s="7"/>
      <c r="R4" s="58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8"/>
    </row>
    <row r="6" spans="1:21" ht="20.149999999999999" customHeight="1" x14ac:dyDescent="0.25">
      <c r="A6" s="68" t="s">
        <v>28</v>
      </c>
      <c r="B6" s="66" t="s">
        <v>42</v>
      </c>
      <c r="C6" s="23">
        <v>5000</v>
      </c>
      <c r="D6" s="24">
        <v>4994</v>
      </c>
      <c r="E6" s="23">
        <f t="shared" ref="E6:F6" si="0">C6-G6</f>
        <v>4200</v>
      </c>
      <c r="F6" s="24">
        <f t="shared" si="0"/>
        <v>4156</v>
      </c>
      <c r="G6" s="25">
        <v>800</v>
      </c>
      <c r="H6" s="26">
        <v>838</v>
      </c>
      <c r="I6" s="27">
        <f>G6/C6</f>
        <v>0.16</v>
      </c>
      <c r="J6" s="28">
        <f>H6/D6</f>
        <v>0.16780136163396075</v>
      </c>
      <c r="K6" s="29"/>
      <c r="L6" s="30"/>
      <c r="M6" s="31"/>
      <c r="N6" s="32"/>
      <c r="O6" s="33"/>
      <c r="P6" s="34"/>
      <c r="Q6" s="64"/>
      <c r="R6" s="62"/>
    </row>
    <row r="7" spans="1:21" ht="20.149999999999999" customHeight="1" x14ac:dyDescent="0.25">
      <c r="A7" s="69" t="s">
        <v>13</v>
      </c>
      <c r="B7" s="67" t="s">
        <v>43</v>
      </c>
      <c r="C7" s="43"/>
      <c r="D7" s="44"/>
      <c r="E7" s="43" t="s">
        <v>10</v>
      </c>
      <c r="F7" s="44"/>
      <c r="G7" s="37"/>
      <c r="H7" s="38"/>
      <c r="I7" s="45"/>
      <c r="J7" s="38"/>
      <c r="K7" s="35">
        <v>1606</v>
      </c>
      <c r="L7" s="36">
        <v>1605</v>
      </c>
      <c r="M7" s="39"/>
      <c r="N7" s="40"/>
      <c r="O7" s="41"/>
      <c r="P7" s="42"/>
      <c r="Q7" s="48"/>
      <c r="R7" s="62"/>
    </row>
    <row r="8" spans="1:21" ht="20.149999999999999" customHeight="1" x14ac:dyDescent="0.25">
      <c r="A8" s="69" t="s">
        <v>11</v>
      </c>
      <c r="B8" s="67" t="s">
        <v>44</v>
      </c>
      <c r="C8" s="43"/>
      <c r="D8" s="44"/>
      <c r="E8" s="43"/>
      <c r="F8" s="44"/>
      <c r="G8" s="37"/>
      <c r="H8" s="38"/>
      <c r="I8" s="45"/>
      <c r="J8" s="38"/>
      <c r="K8" s="37"/>
      <c r="L8" s="38"/>
      <c r="M8" s="37"/>
      <c r="N8" s="38"/>
      <c r="O8" s="46">
        <v>200</v>
      </c>
      <c r="P8" s="47">
        <v>208</v>
      </c>
      <c r="Q8" s="57"/>
      <c r="R8" s="62"/>
    </row>
    <row r="9" spans="1:21" ht="20.149999999999999" customHeight="1" x14ac:dyDescent="0.25">
      <c r="A9" s="69" t="s">
        <v>12</v>
      </c>
      <c r="B9" s="67" t="s">
        <v>45</v>
      </c>
      <c r="C9" s="43"/>
      <c r="D9" s="44"/>
      <c r="E9" s="43"/>
      <c r="F9" s="44"/>
      <c r="G9" s="37"/>
      <c r="H9" s="38"/>
      <c r="I9" s="45"/>
      <c r="J9" s="38"/>
      <c r="K9" s="37"/>
      <c r="L9" s="38"/>
      <c r="M9" s="37"/>
      <c r="N9" s="38"/>
      <c r="O9" s="46">
        <v>75</v>
      </c>
      <c r="P9" s="47">
        <v>79</v>
      </c>
      <c r="Q9" s="57"/>
      <c r="R9" s="62"/>
    </row>
    <row r="10" spans="1:21" ht="20.149999999999999" customHeight="1" thickBot="1" x14ac:dyDescent="0.3">
      <c r="A10" s="69" t="s">
        <v>29</v>
      </c>
      <c r="B10" s="67" t="s">
        <v>46</v>
      </c>
      <c r="C10" s="43"/>
      <c r="D10" s="44"/>
      <c r="E10" s="43"/>
      <c r="F10" s="44"/>
      <c r="G10" s="37"/>
      <c r="H10" s="38"/>
      <c r="I10" s="45"/>
      <c r="J10" s="38"/>
      <c r="K10" s="37"/>
      <c r="L10" s="38"/>
      <c r="M10" s="46">
        <v>2007</v>
      </c>
      <c r="N10" s="47">
        <v>1995</v>
      </c>
      <c r="O10" s="41"/>
      <c r="P10" s="42"/>
      <c r="Q10" s="57"/>
      <c r="R10" s="62"/>
    </row>
    <row r="11" spans="1:21" ht="20.149999999999999" customHeight="1" thickBot="1" x14ac:dyDescent="0.3">
      <c r="A11" s="98" t="s">
        <v>31</v>
      </c>
      <c r="B11" s="99"/>
      <c r="C11" s="70">
        <f t="shared" ref="C11:H11" si="1">SUM(C6:C10)</f>
        <v>5000</v>
      </c>
      <c r="D11" s="71">
        <f t="shared" si="1"/>
        <v>4994</v>
      </c>
      <c r="E11" s="70">
        <f t="shared" si="1"/>
        <v>4200</v>
      </c>
      <c r="F11" s="71">
        <f t="shared" si="1"/>
        <v>4156</v>
      </c>
      <c r="G11" s="72">
        <f t="shared" si="1"/>
        <v>800</v>
      </c>
      <c r="H11" s="73">
        <f t="shared" si="1"/>
        <v>838</v>
      </c>
      <c r="I11" s="74"/>
      <c r="J11" s="75"/>
      <c r="K11" s="72">
        <f t="shared" ref="K11:P11" si="2">SUM(K6:K10)</f>
        <v>1606</v>
      </c>
      <c r="L11" s="73">
        <f t="shared" si="2"/>
        <v>1605</v>
      </c>
      <c r="M11" s="97">
        <f t="shared" si="2"/>
        <v>2007</v>
      </c>
      <c r="N11" s="76">
        <f t="shared" si="2"/>
        <v>1995</v>
      </c>
      <c r="O11" s="77">
        <f t="shared" si="2"/>
        <v>275</v>
      </c>
      <c r="P11" s="78">
        <f t="shared" si="2"/>
        <v>287</v>
      </c>
      <c r="Q11" s="48"/>
      <c r="R11" s="62"/>
    </row>
    <row r="12" spans="1:21" ht="20.149999999999999" customHeight="1" thickBot="1" x14ac:dyDescent="0.3">
      <c r="A12" s="59"/>
      <c r="B12" s="49"/>
      <c r="C12" s="49"/>
      <c r="D12" s="49"/>
      <c r="E12" s="49"/>
      <c r="F12" s="60"/>
      <c r="G12" s="60"/>
      <c r="H12" s="65"/>
      <c r="I12" s="65"/>
      <c r="J12" s="60"/>
      <c r="K12" s="60"/>
      <c r="L12" s="61"/>
      <c r="M12" s="61"/>
      <c r="N12" s="61"/>
      <c r="O12" s="61"/>
      <c r="P12" s="48"/>
      <c r="Q12" s="62"/>
    </row>
    <row r="13" spans="1:21" ht="20.149999999999999" customHeight="1" thickBot="1" x14ac:dyDescent="0.35">
      <c r="A13" s="92" t="s">
        <v>32</v>
      </c>
      <c r="B13" s="79"/>
      <c r="C13" s="79"/>
      <c r="D13" s="79"/>
      <c r="F13" s="191" t="s">
        <v>14</v>
      </c>
      <c r="G13" s="192"/>
      <c r="H13" s="165" t="s">
        <v>35</v>
      </c>
      <c r="I13" s="166"/>
      <c r="J13" s="167"/>
      <c r="L13" s="91" t="s">
        <v>37</v>
      </c>
      <c r="M13" s="80"/>
      <c r="N13" s="80"/>
      <c r="O13" s="80"/>
      <c r="P13" s="80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3" t="s">
        <v>31</v>
      </c>
      <c r="B14" s="184"/>
      <c r="C14" s="82" t="s">
        <v>7</v>
      </c>
      <c r="D14" s="83" t="s">
        <v>8</v>
      </c>
      <c r="F14" s="193"/>
      <c r="G14" s="194"/>
      <c r="H14" s="168"/>
      <c r="I14" s="169"/>
      <c r="J14" s="170"/>
      <c r="L14" s="162" t="s">
        <v>40</v>
      </c>
      <c r="M14" s="162"/>
      <c r="N14" s="162"/>
      <c r="O14" s="162"/>
      <c r="P14" s="94">
        <f>IF(R13=TRUE, 1, 0)</f>
        <v>1</v>
      </c>
    </row>
    <row r="15" spans="1:21" ht="18.75" customHeight="1" x14ac:dyDescent="0.35">
      <c r="A15" s="185" t="s">
        <v>34</v>
      </c>
      <c r="B15" s="186"/>
      <c r="C15" s="84">
        <f>G11+K11</f>
        <v>2406</v>
      </c>
      <c r="D15" s="85">
        <f>H11+L11</f>
        <v>2443</v>
      </c>
      <c r="F15" s="114" t="s">
        <v>15</v>
      </c>
      <c r="G15" s="115"/>
      <c r="H15" s="174">
        <v>5.0000000000000001E-3</v>
      </c>
      <c r="I15" s="175"/>
      <c r="J15" s="176"/>
      <c r="L15" s="163"/>
      <c r="M15" s="163"/>
      <c r="N15" s="163"/>
      <c r="O15" s="163"/>
      <c r="P15" s="96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87" t="s">
        <v>33</v>
      </c>
      <c r="B16" s="188"/>
      <c r="C16" s="88">
        <f>M11+O11</f>
        <v>2282</v>
      </c>
      <c r="D16" s="89">
        <f>N11+P11</f>
        <v>2282</v>
      </c>
      <c r="F16" s="116" t="s">
        <v>16</v>
      </c>
      <c r="G16" s="117"/>
      <c r="H16" s="177"/>
      <c r="I16" s="178"/>
      <c r="J16" s="179"/>
      <c r="L16" s="164" t="s">
        <v>38</v>
      </c>
      <c r="M16" s="164"/>
      <c r="N16" s="164"/>
      <c r="O16" s="164"/>
      <c r="P16" s="95">
        <f>IF(R15=TRUE, 1, 0)</f>
        <v>1</v>
      </c>
    </row>
    <row r="17" spans="1:18" ht="18.75" customHeight="1" thickBot="1" x14ac:dyDescent="0.4">
      <c r="A17" s="189" t="s">
        <v>20</v>
      </c>
      <c r="B17" s="190"/>
      <c r="C17" s="86">
        <f>C15-C16</f>
        <v>124</v>
      </c>
      <c r="D17" s="87">
        <f>D15-D16</f>
        <v>161</v>
      </c>
      <c r="F17" s="195" t="s">
        <v>17</v>
      </c>
      <c r="G17" s="196"/>
      <c r="H17" s="180">
        <v>3.0000000000000001E-3</v>
      </c>
      <c r="I17" s="181"/>
      <c r="J17" s="182"/>
      <c r="L17" s="163"/>
      <c r="M17" s="163"/>
      <c r="N17" s="163"/>
      <c r="O17" s="163"/>
      <c r="P17" s="96"/>
      <c r="R17" s="1" t="b">
        <f>AND(H18&gt;=-0.02, H18&lt;=0.02)</f>
        <v>1</v>
      </c>
    </row>
    <row r="18" spans="1:18" ht="16.5" customHeight="1" thickBot="1" x14ac:dyDescent="0.3">
      <c r="F18" s="130" t="s">
        <v>18</v>
      </c>
      <c r="G18" s="131"/>
      <c r="H18" s="171">
        <f>AVERAGE(H15:J17)</f>
        <v>4.0000000000000001E-3</v>
      </c>
      <c r="I18" s="172"/>
      <c r="J18" s="173"/>
      <c r="L18" s="160" t="s">
        <v>39</v>
      </c>
      <c r="M18" s="160"/>
      <c r="N18" s="160"/>
      <c r="O18" s="160"/>
      <c r="P18" s="90">
        <f>IF(R17=TRUE, 1, 0)</f>
        <v>1</v>
      </c>
    </row>
    <row r="19" spans="1:18" ht="13.75" customHeigh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160"/>
      <c r="M19" s="160"/>
      <c r="N19" s="160"/>
      <c r="O19" s="160"/>
      <c r="P19" s="93"/>
    </row>
    <row r="20" spans="1:18" ht="13.75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51"/>
      <c r="M20" s="51"/>
      <c r="N20" s="52"/>
      <c r="O20" s="52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0"/>
      <c r="Q22" s="63"/>
    </row>
    <row r="23" spans="1:18" ht="20.149999999999999" customHeight="1" x14ac:dyDescent="0.25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3"/>
      <c r="Q23" s="63"/>
    </row>
    <row r="24" spans="1:18" ht="20.149999999999999" customHeight="1" thickBot="1" x14ac:dyDescent="0.3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27" t="s">
        <v>21</v>
      </c>
      <c r="B27" s="128"/>
      <c r="C27" s="128"/>
      <c r="D27" s="128"/>
      <c r="E27" s="128"/>
      <c r="F27" s="129"/>
      <c r="G27" s="49"/>
      <c r="H27" s="49"/>
      <c r="I27" s="49"/>
      <c r="J27" s="49"/>
      <c r="K27" s="49"/>
      <c r="L27" s="49"/>
      <c r="M27" s="49"/>
      <c r="N27" s="49"/>
      <c r="O27" s="49"/>
      <c r="P27" s="48"/>
      <c r="Q27" s="50"/>
    </row>
    <row r="28" spans="1:18" ht="19.149999999999999" customHeight="1" thickBot="1" x14ac:dyDescent="0.3">
      <c r="A28" s="5" t="s">
        <v>6</v>
      </c>
      <c r="B28" s="153" t="s">
        <v>26</v>
      </c>
      <c r="C28" s="154"/>
      <c r="D28" s="108" t="s">
        <v>25</v>
      </c>
      <c r="E28" s="110"/>
      <c r="F28" s="110"/>
      <c r="G28" s="109"/>
      <c r="H28" s="108" t="s">
        <v>22</v>
      </c>
      <c r="I28" s="109"/>
      <c r="J28" s="110" t="s">
        <v>23</v>
      </c>
      <c r="K28" s="110"/>
      <c r="L28" s="111" t="s">
        <v>3</v>
      </c>
      <c r="M28" s="111"/>
      <c r="N28" s="104" t="s">
        <v>4</v>
      </c>
      <c r="O28" s="105"/>
      <c r="P28" s="54" t="s">
        <v>24</v>
      </c>
    </row>
    <row r="29" spans="1:18" ht="18.75" customHeight="1" thickBot="1" x14ac:dyDescent="0.3">
      <c r="A29" s="55" t="s">
        <v>27</v>
      </c>
      <c r="B29" s="151"/>
      <c r="C29" s="152"/>
      <c r="D29" s="143"/>
      <c r="E29" s="157"/>
      <c r="F29" s="157"/>
      <c r="G29" s="144"/>
      <c r="H29" s="143"/>
      <c r="I29" s="144"/>
      <c r="J29" s="145"/>
      <c r="K29" s="146"/>
      <c r="L29" s="102"/>
      <c r="M29" s="103"/>
      <c r="N29" s="106"/>
      <c r="O29" s="107"/>
      <c r="P29" s="53">
        <f t="shared" ref="P29:P37" si="3">L29-N29</f>
        <v>0</v>
      </c>
    </row>
    <row r="30" spans="1:18" ht="18.75" customHeight="1" thickBot="1" x14ac:dyDescent="0.3">
      <c r="A30" s="56" t="s">
        <v>27</v>
      </c>
      <c r="B30" s="150"/>
      <c r="C30" s="150"/>
      <c r="D30" s="112"/>
      <c r="E30" s="149"/>
      <c r="F30" s="149"/>
      <c r="G30" s="113"/>
      <c r="H30" s="112"/>
      <c r="I30" s="113"/>
      <c r="J30" s="100"/>
      <c r="K30" s="101"/>
      <c r="L30" s="102"/>
      <c r="M30" s="103"/>
      <c r="N30" s="106"/>
      <c r="O30" s="107"/>
      <c r="P30" s="53">
        <f t="shared" si="3"/>
        <v>0</v>
      </c>
    </row>
    <row r="31" spans="1:18" ht="19.149999999999999" customHeight="1" thickBot="1" x14ac:dyDescent="0.3">
      <c r="A31" s="56" t="s">
        <v>27</v>
      </c>
      <c r="B31" s="155"/>
      <c r="C31" s="156"/>
      <c r="D31" s="112"/>
      <c r="E31" s="149"/>
      <c r="F31" s="149"/>
      <c r="G31" s="113"/>
      <c r="H31" s="112"/>
      <c r="I31" s="113"/>
      <c r="J31" s="112"/>
      <c r="K31" s="142"/>
      <c r="L31" s="147"/>
      <c r="M31" s="148"/>
      <c r="N31" s="158"/>
      <c r="O31" s="159"/>
      <c r="P31" s="53">
        <f t="shared" si="3"/>
        <v>0</v>
      </c>
    </row>
    <row r="32" spans="1:18" ht="19.5" customHeight="1" thickBot="1" x14ac:dyDescent="0.3">
      <c r="A32" s="55" t="s">
        <v>27</v>
      </c>
      <c r="B32" s="197"/>
      <c r="C32" s="198"/>
      <c r="D32" s="155"/>
      <c r="E32" s="199"/>
      <c r="F32" s="199"/>
      <c r="G32" s="156"/>
      <c r="H32" s="155"/>
      <c r="I32" s="156"/>
      <c r="J32" s="155"/>
      <c r="K32" s="156"/>
      <c r="L32" s="147"/>
      <c r="M32" s="148"/>
      <c r="N32" s="158"/>
      <c r="O32" s="159"/>
      <c r="P32" s="53">
        <f t="shared" si="3"/>
        <v>0</v>
      </c>
    </row>
    <row r="33" spans="1:16" ht="19.5" customHeight="1" thickBot="1" x14ac:dyDescent="0.3">
      <c r="A33" s="56" t="s">
        <v>27</v>
      </c>
      <c r="B33" s="155"/>
      <c r="C33" s="156"/>
      <c r="D33" s="112"/>
      <c r="E33" s="149"/>
      <c r="F33" s="149"/>
      <c r="G33" s="113"/>
      <c r="H33" s="112"/>
      <c r="I33" s="113"/>
      <c r="J33" s="112"/>
      <c r="K33" s="113"/>
      <c r="L33" s="147"/>
      <c r="M33" s="148"/>
      <c r="N33" s="158"/>
      <c r="O33" s="159"/>
      <c r="P33" s="53">
        <f t="shared" si="3"/>
        <v>0</v>
      </c>
    </row>
    <row r="34" spans="1:16" ht="19.5" customHeight="1" thickBot="1" x14ac:dyDescent="0.3">
      <c r="A34" s="56" t="s">
        <v>27</v>
      </c>
      <c r="B34" s="155"/>
      <c r="C34" s="156"/>
      <c r="D34" s="112"/>
      <c r="E34" s="149"/>
      <c r="F34" s="149"/>
      <c r="G34" s="113"/>
      <c r="H34" s="112"/>
      <c r="I34" s="113"/>
      <c r="J34" s="112"/>
      <c r="K34" s="113"/>
      <c r="L34" s="147"/>
      <c r="M34" s="148"/>
      <c r="N34" s="158"/>
      <c r="O34" s="159"/>
      <c r="P34" s="53">
        <f t="shared" si="3"/>
        <v>0</v>
      </c>
    </row>
    <row r="35" spans="1:16" ht="19.5" customHeight="1" thickBot="1" x14ac:dyDescent="0.3">
      <c r="A35" s="55" t="s">
        <v>27</v>
      </c>
      <c r="B35" s="197"/>
      <c r="C35" s="198"/>
      <c r="D35" s="155"/>
      <c r="E35" s="199"/>
      <c r="F35" s="199"/>
      <c r="G35" s="156"/>
      <c r="H35" s="155"/>
      <c r="I35" s="156"/>
      <c r="J35" s="155"/>
      <c r="K35" s="156"/>
      <c r="L35" s="147"/>
      <c r="M35" s="148"/>
      <c r="N35" s="158"/>
      <c r="O35" s="159"/>
      <c r="P35" s="53">
        <f t="shared" si="3"/>
        <v>0</v>
      </c>
    </row>
    <row r="36" spans="1:16" ht="19.5" customHeight="1" thickBot="1" x14ac:dyDescent="0.3">
      <c r="A36" s="56" t="s">
        <v>27</v>
      </c>
      <c r="B36" s="155"/>
      <c r="C36" s="156"/>
      <c r="D36" s="112"/>
      <c r="E36" s="149"/>
      <c r="F36" s="149"/>
      <c r="G36" s="113"/>
      <c r="H36" s="112"/>
      <c r="I36" s="113"/>
      <c r="J36" s="112"/>
      <c r="K36" s="113"/>
      <c r="L36" s="147"/>
      <c r="M36" s="148"/>
      <c r="N36" s="158"/>
      <c r="O36" s="159"/>
      <c r="P36" s="53">
        <f t="shared" si="3"/>
        <v>0</v>
      </c>
    </row>
    <row r="37" spans="1:16" ht="18.75" customHeight="1" x14ac:dyDescent="0.25">
      <c r="A37" s="56" t="s">
        <v>27</v>
      </c>
      <c r="B37" s="155"/>
      <c r="C37" s="156"/>
      <c r="D37" s="112"/>
      <c r="E37" s="149"/>
      <c r="F37" s="149"/>
      <c r="G37" s="113"/>
      <c r="H37" s="112"/>
      <c r="I37" s="113"/>
      <c r="J37" s="112"/>
      <c r="K37" s="113"/>
      <c r="L37" s="147"/>
      <c r="M37" s="148"/>
      <c r="N37" s="158"/>
      <c r="O37" s="159"/>
      <c r="P37" s="53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1FF539B-BE9B-44D6-9341-CD957F76A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2023-12-13T15:11:55Z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