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CDA026E3-0CDE-439D-BD27-D24B60300808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<sst xmlns="http://schemas.openxmlformats.org/spreadsheetml/2006/main" count="72" uniqueCount="46">
  <si>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</si>
  <si>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</si>
  <si>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</si>
  <si>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</si>
  <si>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</si>
  <si>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</si>
  <si>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</si>
  <si>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</si>
  <si>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</si>
  <si>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</si>
  <si>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</si>
  <si>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</si>
  <si>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</si>
  <si>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</si>
  <si>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</si>
  <si>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</si>
  <si>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</si>
  <si>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</si>
  <si>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</si>
  <si>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</si>
  <si>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</si>
  <si>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</si>
  <si>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</si>
  <si>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</si>
  <si>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</si>
  <si>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</si>
  <si>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</si>
  <si>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</si>
  <si>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</si>
  <si>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</si>
  <si>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</si>
  <si>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</si>
  <si>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</si>
  <si>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</si>
  <si>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</si>
  <si>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</si>
  <si>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</si>
  <si>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</si>
  <si>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</si>
  <si>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</si>
  <si>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</si>
  <si>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CORE</t>
  </si>
  <si>
    <t>DELI</t>
  </si>
  <si>
    <t>RETAIL</t>
  </si>
  <si>
    <t>FOOD SVC/RR</t>
  </si>
  <si>
    <t>WATER SVC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</si>
</sst>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">
      <c r="A6" s="77" t="s">
        <v>13</v>
      </c>
      <c r="B6" s="75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42</v>
      </c>
      <c r="C7" s="35">
        <v>5000</v>
      </c>
      <c r="D7" s="36"/>
      <c r="E7" s="35">
        <f t="shared" si="0"/>
        <v>4500</v>
      </c>
      <c r="F7" s="36">
        <f t="shared" si="0"/>
        <v>0</v>
      </c>
      <c r="G7" s="37">
        <v>500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43</v>
      </c>
      <c r="C8" s="35">
        <v>3000</v>
      </c>
      <c r="D8" s="36"/>
      <c r="E8" s="35">
        <f t="shared" ref="E8" si="2">C8-G8</f>
        <v>2700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800</v>
      </c>
      <c r="P9" s="52"/>
      <c r="Q9" s="66"/>
      <c r="R9" s="71"/>
    </row>
    <row r="10" spans="1:21" ht="20.100000000000001" customHeight="1" thickBot="1" x14ac:dyDescent="0.25">
      <c r="A10" s="78" t="s">
        <v>17</v>
      </c>
      <c r="B10" s="88" t="s">
        <v>45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/>
      <c r="Q10" s="66"/>
      <c r="R10" s="71"/>
    </row>
    <row r="11" spans="1:21" ht="20.100000000000001" customHeight="1" thickBot="1" x14ac:dyDescent="0.25">
      <c r="A11" s="189" t="s">
        <v>18</v>
      </c>
      <c r="B11" s="190"/>
      <c r="C11" s="79">
        <f>SUM(C6:C10)</f>
        <v>11400</v>
      </c>
      <c r="D11" s="80">
        <f>SUM(D6:D10)</f>
        <v>0</v>
      </c>
      <c r="E11" s="79">
        <f>SUM(E6:E10)</f>
        <v>10100</v>
      </c>
      <c r="F11" s="80">
        <f>SUM(F6:F10)</f>
        <v>0</v>
      </c>
      <c r="G11" s="81">
        <f>SUM(G6:G10)</f>
        <v>1300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860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19</v>
      </c>
      <c r="B13" s="95"/>
      <c r="C13" s="95"/>
      <c r="D13" s="95"/>
      <c r="F13" s="157" t="s">
        <v>20</v>
      </c>
      <c r="G13" s="158"/>
      <c r="H13" s="131" t="s">
        <v>21</v>
      </c>
      <c r="I13" s="132"/>
      <c r="J13" s="133"/>
      <c r="L13" s="107" t="s">
        <v>22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18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23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24</v>
      </c>
      <c r="B15" s="152"/>
      <c r="C15" s="100">
        <f>G11+K11</f>
        <v>1300</v>
      </c>
      <c r="D15" s="101">
        <f>H11+L11</f>
        <v>0</v>
      </c>
      <c r="F15" s="198" t="s">
        <v>25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26</v>
      </c>
      <c r="B16" s="154"/>
      <c r="C16" s="104">
        <f>M11+O11</f>
        <v>860</v>
      </c>
      <c r="D16" s="105">
        <f>N11+P11</f>
        <v>0</v>
      </c>
      <c r="F16" s="200" t="s">
        <v>27</v>
      </c>
      <c r="G16" s="201"/>
      <c r="H16" s="143"/>
      <c r="I16" s="144"/>
      <c r="J16" s="145"/>
      <c r="L16" s="130" t="s">
        <v>28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29</v>
      </c>
      <c r="B17" s="156"/>
      <c r="C17" s="102">
        <f>C15-C16</f>
        <v>440</v>
      </c>
      <c r="D17" s="103">
        <f>D15-D16</f>
        <v>0</v>
      </c>
      <c r="F17" s="161" t="s">
        <v>30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31</v>
      </c>
      <c r="G18" s="215"/>
      <c r="H18" s="137" t="e">
        <f>AVERAGE(H15:J17)</f>
        <v>#DIV/0!</v>
      </c>
      <c r="I18" s="138"/>
      <c r="J18" s="139"/>
      <c r="L18" s="126" t="s">
        <v>32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34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9</v>
      </c>
      <c r="B28" s="166" t="s">
        <v>35</v>
      </c>
      <c r="C28" s="167"/>
      <c r="D28" s="168" t="s">
        <v>36</v>
      </c>
      <c r="E28" s="169"/>
      <c r="F28" s="169"/>
      <c r="G28" s="170"/>
      <c r="H28" s="168" t="s">
        <v>37</v>
      </c>
      <c r="I28" s="170"/>
      <c r="J28" s="169" t="s">
        <v>38</v>
      </c>
      <c r="K28" s="169"/>
      <c r="L28" s="197" t="s">
        <v>6</v>
      </c>
      <c r="M28" s="197"/>
      <c r="N28" s="193" t="s">
        <v>7</v>
      </c>
      <c r="O28" s="194"/>
      <c r="P28" s="63" t="s">
        <v>39</v>
      </c>
    </row>
    <row r="29" spans="1:18" ht="18.75" customHeight="1" thickBot="1" x14ac:dyDescent="0.25">
      <c r="A29" s="64" t="s">
        <v>40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40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40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40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40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40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40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40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40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2025-01-10T20:03:39Z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