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795 NEW ORLEANS, LA (FRERET ST)/4 ASSET-REPORT DOCS/"/>
    </mc:Choice>
  </mc:AlternateContent>
  <xr:revisionPtr revIDLastSave="81" documentId="13_ncr:1_{B888774D-3C83-41B9-8B1C-1CD895A9BF91}" xr6:coauthVersionLast="47" xr6:coauthVersionMax="47" xr10:uidLastSave="{2D4B6335-79B4-46E5-AA83-DC592A912120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<sst xmlns="http://schemas.openxmlformats.org/spreadsheetml/2006/main" count="73" uniqueCount="47">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</sst>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G8" sqref="G8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42</v>
      </c>
      <c r="C6" s="23">
        <v>3500</v>
      </c>
      <c r="D6" s="24"/>
      <c r="E6" s="23">
        <f t="shared" ref="E6:F7" si="0">C6-G6</f>
        <v>3000</v>
      </c>
      <c r="F6" s="24">
        <f t="shared" si="0"/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 x14ac:dyDescent="0.3">
      <c r="A11" s="180" t="s">
        <v>18</v>
      </c>
      <c r="B11" s="181"/>
      <c r="C11" s="77">
        <f t="shared" ref="C11:H11" si="2">SUM(C6:C10)</f>
        <v>7500</v>
      </c>
      <c r="D11" s="78">
        <f t="shared" si="2"/>
        <v>0</v>
      </c>
      <c r="E11" s="77">
        <f t="shared" si="2"/>
        <v>6000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25">
      <c r="A15" s="142" t="s">
        <v>24</v>
      </c>
      <c r="B15" s="143"/>
      <c r="C15" s="91">
        <f>G11+K11</f>
        <v>2800</v>
      </c>
      <c r="D15" s="92">
        <f>H11+L11</f>
        <v>0</v>
      </c>
      <c r="F15" s="189" t="s">
        <v>25</v>
      </c>
      <c r="G15" s="190"/>
      <c r="H15" s="131"/>
      <c r="I15" s="132"/>
      <c r="J15" s="133"/>
      <c r="L15" s="120"/>
      <c r="M15" s="120"/>
      <c r="N15" s="120"/>
      <c r="O15" s="12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4" t="s">
        <v>26</v>
      </c>
      <c r="B16" s="145"/>
      <c r="C16" s="95">
        <f>M11+O11</f>
        <v>2700</v>
      </c>
      <c r="D16" s="96">
        <f>N11+P11</f>
        <v>0</v>
      </c>
      <c r="F16" s="191" t="s">
        <v>27</v>
      </c>
      <c r="G16" s="192"/>
      <c r="H16" s="134"/>
      <c r="I16" s="135"/>
      <c r="J16" s="136"/>
      <c r="L16" s="121" t="s">
        <v>28</v>
      </c>
      <c r="M16" s="121"/>
      <c r="N16" s="121"/>
      <c r="O16" s="121"/>
      <c r="P16" s="102" t="e">
        <f>IF(R15=TRUE, 1, 0)</f>
        <v>#DIV/0!</v>
      </c>
    </row>
    <row r="17" spans="1:18" ht="18.75" customHeight="1" thickBot="1" x14ac:dyDescent="0.35">
      <c r="A17" s="146" t="s">
        <v>29</v>
      </c>
      <c r="B17" s="147"/>
      <c r="C17" s="93">
        <f>C15-C16</f>
        <v>100</v>
      </c>
      <c r="D17" s="94">
        <f>D15-D16</f>
        <v>0</v>
      </c>
      <c r="F17" s="152" t="s">
        <v>30</v>
      </c>
      <c r="G17" s="153"/>
      <c r="H17" s="137"/>
      <c r="I17" s="138"/>
      <c r="J17" s="139"/>
      <c r="L17" s="120"/>
      <c r="M17" s="120"/>
      <c r="N17" s="120"/>
      <c r="O17" s="120"/>
      <c r="P17" s="103"/>
      <c r="R17" s="1" t="e">
        <f>AND(H18&gt;=-0.02, H18&lt;=0.02)</f>
        <v>#DIV/0!</v>
      </c>
    </row>
    <row r="18" spans="1:18" ht="16.5" customHeight="1" thickBot="1" x14ac:dyDescent="0.3">
      <c r="F18" s="205" t="s">
        <v>31</v>
      </c>
      <c r="G18" s="206"/>
      <c r="H18" s="128" t="e">
        <f>AVERAGE(H15:J17)</f>
        <v>#DIV/0!</v>
      </c>
      <c r="I18" s="129"/>
      <c r="J18" s="130"/>
      <c r="L18" s="117" t="s">
        <v>32</v>
      </c>
      <c r="M18" s="117"/>
      <c r="N18" s="117"/>
      <c r="O18" s="117"/>
      <c r="P18" s="97" t="e">
        <f>IF(R17=TRUE, 1, 0)</f>
        <v>#DIV/0!</v>
      </c>
    </row>
    <row r="19" spans="1:18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00000000000001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00000000000001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3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2" customHeight="1" thickBot="1" x14ac:dyDescent="0.3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3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3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3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3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3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5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C72319-BA9F-48E8-82BD-DEE512E1FC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2025-11-17T19:44:21Z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