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na\Dropbox\Meksykansko\ChipotleDrop\1.GRAFIK PRACY\4496\"/>
    </mc:Choice>
  </mc:AlternateContent>
  <xr:revisionPtr revIDLastSave="0" documentId="13_ncr:1_{18B5A144-8CDF-4459-8319-FC6B69E2A82D}" xr6:coauthVersionLast="47" xr6:coauthVersionMax="47" xr10:uidLastSave="{00000000-0000-0000-0000-000000000000}"/>
  <bookViews>
    <workbookView xWindow="3810" yWindow="2453" windowWidth="17482" windowHeight="10447" xr2:uid="{00000000-000D-0000-FFFF-FFFF00000000}"/>
  </bookViews>
  <sheets>
    <sheet name="SUMMARY (2)" sheetId="1" r:id="rId1"/>
  </sheets>
  <definedNames>
    <definedName name="_xlnm.Print_Area" localSheetId="0">'SUMMARY (2)'!$A$1:$P$28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5" i="1" l="1"/>
  <c r="G15" i="1"/>
  <c r="C15" i="1"/>
  <c r="O15" i="1"/>
  <c r="F7" i="1"/>
  <c r="F8" i="1"/>
  <c r="J7" i="1"/>
  <c r="J8" i="1"/>
  <c r="I7" i="1"/>
  <c r="I8" i="1"/>
  <c r="E7" i="1"/>
  <c r="E8" i="1"/>
  <c r="P15" i="1"/>
  <c r="N15" i="1"/>
  <c r="M15" i="1"/>
  <c r="L15" i="1"/>
  <c r="K15" i="1"/>
  <c r="H15" i="1"/>
  <c r="D15" i="1"/>
  <c r="H22" i="1" l="1"/>
  <c r="P33" i="1"/>
  <c r="T19" i="1" l="1"/>
  <c r="R21" i="1"/>
  <c r="P22" i="1" s="1"/>
  <c r="D20" i="1" l="1"/>
  <c r="C20" i="1"/>
  <c r="D19" i="1"/>
  <c r="C19" i="1"/>
  <c r="C21" i="1" l="1"/>
  <c r="T17" i="1" s="1"/>
  <c r="D21" i="1"/>
  <c r="U19" i="1" s="1"/>
  <c r="R19" i="1" s="1"/>
  <c r="J6" i="1"/>
  <c r="I6" i="1"/>
  <c r="U17" i="1" l="1"/>
  <c r="R17" i="1" s="1"/>
  <c r="P18" i="1" s="1"/>
  <c r="P20" i="1"/>
  <c r="F6" i="1"/>
  <c r="E6" i="1"/>
  <c r="F15" i="1" l="1"/>
</calcChain>
</file>

<file path=xl/sharedStrings.xml><?xml version="1.0" encoding="utf-8"?>
<sst xmlns="http://schemas.openxmlformats.org/spreadsheetml/2006/main" count="77" uniqueCount="54">
  <si>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</si>
  <si>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</si>
  <si>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</si>
  <si>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</si>
  <si>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</si>
  <si>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</si>
  <si>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</si>
  <si>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</si>
  <si>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</si>
  <si>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</si>
  <si>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</si>
  <si>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</si>
  <si>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</si>
  <si>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</si>
  <si>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</si>
  <si>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</si>
  <si>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</si>
  <si>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</si>
  <si>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</si>
  <si>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</si>
  <si>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</si>
  <si>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</si>
  <si>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</si>
  <si>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</si>
  <si>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</si>
  <si>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</si>
  <si>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</si>
  <si>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</si>
  <si>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</si>
  <si>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</si>
  <si>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</si>
  <si>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</si>
  <si>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</si>
  <si>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</si>
  <si>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</si>
  <si>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</si>
  <si>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</si>
  <si>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</si>
  <si>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</si>
  <si>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 HOOD</t>
  </si>
  <si>
    <t>RESTROOM</t>
  </si>
  <si>
    <t>CAPTIVE-AIRE</t>
  </si>
  <si>
    <t>ACPSP</t>
  </si>
  <si>
    <t>183X12</t>
  </si>
  <si>
    <t>KITCHEN</t>
  </si>
  <si>
    <t>DINING</t>
  </si>
  <si>
    <t>EF-3</t>
  </si>
  <si>
    <t>EF-4</t>
  </si>
  <si>
    <t>EF-2-1</t>
  </si>
  <si>
    <t>EF-2-2</t>
  </si>
  <si>
    <t>SOLO 10 20X16</t>
  </si>
  <si>
    <t>AHU-R2-1</t>
  </si>
  <si>
    <t>AHU-R2-2</t>
  </si>
  <si>
    <t>AHU-R2-3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</si>
</sst>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0.0%"/>
    <numFmt numFmtId="166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8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4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8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5" fontId="2" fillId="0" borderId="44" xfId="0" applyNumberFormat="1" applyFont="1" applyBorder="1" applyAlignment="1">
      <alignment horizontal="center" vertical="center"/>
    </xf>
    <xf numFmtId="165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1" fillId="0" borderId="51" xfId="0" applyFont="1" applyBorder="1" applyAlignment="1">
      <alignment horizontal="left" vertical="center"/>
    </xf>
    <xf numFmtId="0" fontId="1" fillId="0" borderId="52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3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3" xfId="0" applyFont="1" applyBorder="1" applyAlignment="1">
      <alignment horizontal="center" vertical="center"/>
    </xf>
    <xf numFmtId="0" fontId="1" fillId="0" borderId="54" xfId="0" applyFont="1" applyBorder="1" applyAlignment="1">
      <alignment horizontal="left" vertical="center"/>
    </xf>
    <xf numFmtId="0" fontId="5" fillId="0" borderId="55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6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7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8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7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9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1" xfId="0" applyFont="1" applyFill="1" applyBorder="1" applyAlignment="1">
      <alignment horizontal="right" vertical="center"/>
    </xf>
    <xf numFmtId="0" fontId="1" fillId="0" borderId="60" xfId="0" applyFont="1" applyBorder="1" applyAlignment="1">
      <alignment vertical="center"/>
    </xf>
    <xf numFmtId="0" fontId="8" fillId="0" borderId="62" xfId="0" applyFont="1" applyBorder="1" applyAlignment="1">
      <alignment horizontal="center" vertical="center"/>
    </xf>
    <xf numFmtId="0" fontId="1" fillId="0" borderId="64" xfId="0" applyFont="1" applyBorder="1" applyAlignment="1">
      <alignment horizontal="center" vertical="center"/>
    </xf>
    <xf numFmtId="0" fontId="2" fillId="0" borderId="64" xfId="0" applyFont="1" applyBorder="1" applyAlignment="1">
      <alignment horizontal="center" vertical="center"/>
    </xf>
    <xf numFmtId="0" fontId="2" fillId="2" borderId="64" xfId="0" applyFont="1" applyFill="1" applyBorder="1" applyAlignment="1">
      <alignment horizontal="center" vertical="center"/>
    </xf>
    <xf numFmtId="0" fontId="2" fillId="2" borderId="65" xfId="0" applyFont="1" applyFill="1" applyBorder="1" applyAlignment="1">
      <alignment horizontal="center" vertical="center"/>
    </xf>
    <xf numFmtId="0" fontId="8" fillId="2" borderId="66" xfId="0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0" fontId="8" fillId="2" borderId="64" xfId="0" applyFont="1" applyFill="1" applyBorder="1" applyAlignment="1">
      <alignment horizontal="center" vertical="center"/>
    </xf>
    <xf numFmtId="0" fontId="8" fillId="2" borderId="65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0" fillId="2" borderId="53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0" xfId="0" applyFont="1" applyBorder="1" applyAlignment="1">
      <alignment horizontal="left" vertical="center" wrapText="1"/>
    </xf>
    <xf numFmtId="0" fontId="5" fillId="0" borderId="61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6" fontId="13" fillId="4" borderId="12" xfId="0" applyNumberFormat="1" applyFont="1" applyFill="1" applyBorder="1" applyAlignment="1">
      <alignment horizontal="center" vertical="center"/>
    </xf>
    <xf numFmtId="166" fontId="13" fillId="4" borderId="11" xfId="0" applyNumberFormat="1" applyFont="1" applyFill="1" applyBorder="1" applyAlignment="1">
      <alignment horizontal="center" vertical="center"/>
    </xf>
    <xf numFmtId="166" fontId="13" fillId="4" borderId="10" xfId="0" applyNumberFormat="1" applyFont="1" applyFill="1" applyBorder="1" applyAlignment="1">
      <alignment horizontal="center" vertical="center"/>
    </xf>
    <xf numFmtId="166" fontId="15" fillId="0" borderId="16" xfId="0" quotePrefix="1" applyNumberFormat="1" applyFont="1" applyBorder="1" applyAlignment="1">
      <alignment horizontal="center" vertical="center"/>
    </xf>
    <xf numFmtId="166" fontId="15" fillId="0" borderId="15" xfId="0" quotePrefix="1" applyNumberFormat="1" applyFont="1" applyBorder="1" applyAlignment="1">
      <alignment horizontal="center" vertical="center"/>
    </xf>
    <xf numFmtId="166" fontId="15" fillId="0" borderId="14" xfId="0" quotePrefix="1" applyNumberFormat="1" applyFont="1" applyBorder="1" applyAlignment="1">
      <alignment horizontal="center" vertical="center"/>
    </xf>
    <xf numFmtId="166" fontId="15" fillId="0" borderId="9" xfId="0" quotePrefix="1" applyNumberFormat="1" applyFont="1" applyBorder="1" applyAlignment="1">
      <alignment horizontal="center" vertical="center"/>
    </xf>
    <xf numFmtId="166" fontId="15" fillId="0" borderId="8" xfId="0" quotePrefix="1" applyNumberFormat="1" applyFont="1" applyBorder="1" applyAlignment="1">
      <alignment horizontal="center" vertical="center"/>
    </xf>
    <xf numFmtId="166" fontId="15" fillId="0" borderId="13" xfId="0" quotePrefix="1" applyNumberFormat="1" applyFont="1" applyBorder="1" applyAlignment="1">
      <alignment horizontal="center" vertical="center"/>
    </xf>
    <xf numFmtId="166" fontId="15" fillId="0" borderId="47" xfId="0" applyNumberFormat="1" applyFont="1" applyBorder="1" applyAlignment="1">
      <alignment horizontal="center" vertical="center"/>
    </xf>
    <xf numFmtId="166" fontId="15" fillId="0" borderId="48" xfId="0" applyNumberFormat="1" applyFont="1" applyBorder="1" applyAlignment="1">
      <alignment horizontal="center" vertical="center"/>
    </xf>
    <xf numFmtId="166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3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</cellXfs>
  <cellStyles count="4">
    <cellStyle name="Comma 2" xfId="1" xr:uid="{00000000-0005-0000-0000-000000000000}"/>
    <cellStyle name="Normal 2" xfId="2" xr:uid="{00000000-0005-0000-0000-000002000000}"/>
    <cellStyle name="Normalny" xfId="0" builtinId="0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3</xdr:col>
      <xdr:colOff>67461</xdr:colOff>
      <xdr:row>0</xdr:row>
      <xdr:rowOff>974699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3"/>
  <sheetViews>
    <sheetView showGridLines="0" tabSelected="1" view="pageBreakPreview" topLeftCell="A5" zoomScaleNormal="55" zoomScaleSheetLayoutView="100" workbookViewId="0">
      <selection activeCell="C7" sqref="C7"/>
    </sheetView>
  </sheetViews>
  <sheetFormatPr defaultColWidth="9.1328125" defaultRowHeight="12.75" x14ac:dyDescent="0.35"/>
  <cols>
    <col min="1" max="1" width="10.59765625" style="1" customWidth="1"/>
    <col min="2" max="2" width="13.59765625" style="1" customWidth="1"/>
    <col min="3" max="3" width="10.73046875" style="1" customWidth="1"/>
    <col min="4" max="4" width="9.73046875" style="1" customWidth="1"/>
    <col min="5" max="5" width="9.59765625" style="1" customWidth="1"/>
    <col min="6" max="6" width="10" style="1" customWidth="1"/>
    <col min="7" max="7" width="8.59765625" style="1" customWidth="1"/>
    <col min="8" max="8" width="9.265625" style="1" customWidth="1"/>
    <col min="9" max="9" width="8.73046875" style="1" customWidth="1"/>
    <col min="10" max="10" width="7.73046875" style="1" customWidth="1"/>
    <col min="11" max="11" width="8.3984375" style="1" customWidth="1"/>
    <col min="12" max="12" width="7.73046875" style="1" customWidth="1"/>
    <col min="13" max="13" width="8.265625" style="1" customWidth="1"/>
    <col min="14" max="14" width="7.59765625" style="1" customWidth="1"/>
    <col min="15" max="15" width="8" style="1" bestFit="1" customWidth="1"/>
    <col min="16" max="16" width="9.1328125" style="1" bestFit="1" customWidth="1"/>
    <col min="17" max="17" width="17.3984375" style="1" customWidth="1"/>
    <col min="18" max="21" width="9.1328125" style="1" hidden="1" customWidth="1"/>
    <col min="22" max="16384" width="9.1328125" style="1"/>
  </cols>
  <sheetData>
    <row r="1" spans="1:18" ht="165.75" customHeight="1" x14ac:dyDescent="0.35"/>
    <row r="2" spans="1:18" ht="21.75" customHeight="1" x14ac:dyDescent="0.5">
      <c r="A2" s="131" t="s">
        <v>33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</row>
    <row r="3" spans="1:18" ht="9.75" customHeight="1" thickBot="1" x14ac:dyDescent="0.55000000000000004">
      <c r="A3" s="92"/>
    </row>
    <row r="4" spans="1:18" ht="20.100000000000001" customHeight="1" thickBot="1" x14ac:dyDescent="0.4">
      <c r="A4" s="6"/>
      <c r="B4" s="8" t="s">
        <v>5</v>
      </c>
      <c r="C4" s="167" t="s">
        <v>0</v>
      </c>
      <c r="D4" s="168"/>
      <c r="E4" s="126" t="s">
        <v>1</v>
      </c>
      <c r="F4" s="124"/>
      <c r="G4" s="173" t="s">
        <v>2</v>
      </c>
      <c r="H4" s="174"/>
      <c r="I4" s="165" t="s">
        <v>27</v>
      </c>
      <c r="J4" s="166"/>
      <c r="K4" s="171" t="s">
        <v>3</v>
      </c>
      <c r="L4" s="172"/>
      <c r="M4" s="169" t="s">
        <v>4</v>
      </c>
      <c r="N4" s="170"/>
      <c r="O4" s="169" t="s">
        <v>38</v>
      </c>
      <c r="P4" s="170"/>
      <c r="Q4" s="7"/>
      <c r="R4" s="62"/>
    </row>
    <row r="5" spans="1:18" ht="20.100000000000001" customHeight="1" thickBot="1" x14ac:dyDescent="0.4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2"/>
    </row>
    <row r="6" spans="1:18" ht="20.100000000000001" customHeight="1" thickBot="1" x14ac:dyDescent="0.4">
      <c r="A6" s="71" t="s">
        <v>51</v>
      </c>
      <c r="B6" s="70" t="s">
        <v>45</v>
      </c>
      <c r="C6" s="23">
        <v>1400</v>
      </c>
      <c r="D6" s="24"/>
      <c r="E6" s="23">
        <f t="shared" ref="E6:F8" si="0">C6-G6</f>
        <v>1120</v>
      </c>
      <c r="F6" s="24">
        <f t="shared" si="0"/>
        <v>0</v>
      </c>
      <c r="G6" s="25">
        <v>280</v>
      </c>
      <c r="H6" s="26"/>
      <c r="I6" s="27">
        <f>G6/C6</f>
        <v>0.2</v>
      </c>
      <c r="J6" s="28" t="e">
        <f>H6/D6</f>
        <v>#DIV/0!</v>
      </c>
      <c r="K6" s="29"/>
      <c r="L6" s="30"/>
      <c r="M6" s="31"/>
      <c r="N6" s="32"/>
      <c r="O6" s="33"/>
      <c r="P6" s="34"/>
      <c r="Q6" s="68"/>
      <c r="R6" s="66"/>
    </row>
    <row r="7" spans="1:18" ht="20.100000000000001" customHeight="1" thickBot="1" x14ac:dyDescent="0.4">
      <c r="A7" s="71" t="s">
        <v>52</v>
      </c>
      <c r="B7" s="70" t="s">
        <v>45</v>
      </c>
      <c r="C7" s="109">
        <v>2000</v>
      </c>
      <c r="D7" s="24"/>
      <c r="E7" s="23">
        <f t="shared" si="0"/>
        <v>1600</v>
      </c>
      <c r="F7" s="24">
        <f t="shared" si="0"/>
        <v>0</v>
      </c>
      <c r="G7" s="110">
        <v>400</v>
      </c>
      <c r="H7" s="26"/>
      <c r="I7" s="27">
        <f t="shared" ref="I7:I8" si="1">G7/C7</f>
        <v>0.2</v>
      </c>
      <c r="J7" s="28" t="e">
        <f t="shared" ref="J7:J8" si="2">H7/D7</f>
        <v>#DIV/0!</v>
      </c>
      <c r="K7" s="111"/>
      <c r="L7" s="112"/>
      <c r="M7" s="113"/>
      <c r="N7" s="114"/>
      <c r="O7" s="115"/>
      <c r="P7" s="116"/>
      <c r="Q7" s="68"/>
      <c r="R7" s="66"/>
    </row>
    <row r="8" spans="1:18" ht="20.100000000000001" customHeight="1" x14ac:dyDescent="0.35">
      <c r="A8" s="71" t="s">
        <v>53</v>
      </c>
      <c r="B8" s="70" t="s">
        <v>44</v>
      </c>
      <c r="C8" s="35">
        <v>2950</v>
      </c>
      <c r="D8" s="24"/>
      <c r="E8" s="23">
        <f t="shared" si="0"/>
        <v>2360</v>
      </c>
      <c r="F8" s="24">
        <f t="shared" si="0"/>
        <v>0</v>
      </c>
      <c r="G8" s="36">
        <v>590</v>
      </c>
      <c r="H8" s="26"/>
      <c r="I8" s="27">
        <f t="shared" si="1"/>
        <v>0.2</v>
      </c>
      <c r="J8" s="28" t="e">
        <f t="shared" si="2"/>
        <v>#DIV/0!</v>
      </c>
      <c r="K8" s="38"/>
      <c r="L8" s="39"/>
      <c r="M8" s="40"/>
      <c r="N8" s="41"/>
      <c r="O8" s="42"/>
      <c r="P8" s="43"/>
      <c r="Q8" s="61"/>
      <c r="R8" s="66"/>
    </row>
    <row r="9" spans="1:18" ht="20.100000000000001" customHeight="1" x14ac:dyDescent="0.35">
      <c r="A9" s="72" t="s">
        <v>12</v>
      </c>
      <c r="B9" s="70" t="s">
        <v>39</v>
      </c>
      <c r="C9" s="44"/>
      <c r="D9" s="45"/>
      <c r="E9" s="44" t="s">
        <v>10</v>
      </c>
      <c r="F9" s="45"/>
      <c r="G9" s="38"/>
      <c r="H9" s="39"/>
      <c r="I9" s="46"/>
      <c r="J9" s="39"/>
      <c r="K9" s="36">
        <v>1950</v>
      </c>
      <c r="L9" s="37"/>
      <c r="M9" s="40"/>
      <c r="N9" s="41"/>
      <c r="O9" s="42"/>
      <c r="P9" s="43"/>
      <c r="Q9" s="49"/>
      <c r="R9" s="66"/>
    </row>
    <row r="10" spans="1:18" ht="20.100000000000001" customHeight="1" x14ac:dyDescent="0.35">
      <c r="A10" s="72" t="s">
        <v>11</v>
      </c>
      <c r="B10" s="70" t="s">
        <v>39</v>
      </c>
      <c r="C10" s="44"/>
      <c r="D10" s="45"/>
      <c r="E10" s="44"/>
      <c r="F10" s="45"/>
      <c r="G10" s="38"/>
      <c r="H10" s="39"/>
      <c r="I10" s="46"/>
      <c r="J10" s="39"/>
      <c r="K10" s="38"/>
      <c r="L10" s="39"/>
      <c r="M10" s="47">
        <v>3200</v>
      </c>
      <c r="N10" s="48"/>
      <c r="O10" s="42"/>
      <c r="P10" s="43"/>
      <c r="Q10" s="61"/>
      <c r="R10" s="66"/>
    </row>
    <row r="11" spans="1:18" ht="20.100000000000001" customHeight="1" thickBot="1" x14ac:dyDescent="0.4">
      <c r="A11" s="82" t="s">
        <v>48</v>
      </c>
      <c r="B11" s="83" t="s">
        <v>40</v>
      </c>
      <c r="C11" s="84"/>
      <c r="D11" s="85"/>
      <c r="E11" s="86"/>
      <c r="F11" s="85"/>
      <c r="G11" s="87"/>
      <c r="H11" s="51"/>
      <c r="I11" s="50"/>
      <c r="J11" s="51"/>
      <c r="K11" s="87"/>
      <c r="L11" s="51"/>
      <c r="M11" s="88"/>
      <c r="N11" s="89"/>
      <c r="O11" s="52">
        <v>75</v>
      </c>
      <c r="P11" s="53"/>
      <c r="Q11" s="61"/>
      <c r="R11" s="66"/>
    </row>
    <row r="12" spans="1:18" ht="20.100000000000001" customHeight="1" thickBot="1" x14ac:dyDescent="0.4">
      <c r="A12" s="82" t="s">
        <v>49</v>
      </c>
      <c r="B12" s="83" t="s">
        <v>40</v>
      </c>
      <c r="C12" s="117"/>
      <c r="D12" s="118"/>
      <c r="E12" s="119"/>
      <c r="F12" s="118"/>
      <c r="G12" s="120"/>
      <c r="H12" s="78"/>
      <c r="I12" s="77"/>
      <c r="J12" s="78"/>
      <c r="K12" s="120"/>
      <c r="L12" s="78"/>
      <c r="M12" s="121"/>
      <c r="N12" s="121"/>
      <c r="O12" s="52">
        <v>75</v>
      </c>
      <c r="P12" s="53"/>
      <c r="Q12" s="61"/>
      <c r="R12" s="66"/>
    </row>
    <row r="13" spans="1:18" ht="20.100000000000001" customHeight="1" thickBot="1" x14ac:dyDescent="0.4">
      <c r="A13" s="82" t="s">
        <v>46</v>
      </c>
      <c r="B13" s="83" t="s">
        <v>40</v>
      </c>
      <c r="C13" s="117"/>
      <c r="D13" s="118"/>
      <c r="E13" s="119"/>
      <c r="F13" s="118"/>
      <c r="G13" s="120"/>
      <c r="H13" s="78"/>
      <c r="I13" s="77"/>
      <c r="J13" s="78"/>
      <c r="K13" s="120"/>
      <c r="L13" s="78"/>
      <c r="M13" s="121"/>
      <c r="N13" s="121"/>
      <c r="O13" s="52">
        <v>50</v>
      </c>
      <c r="P13" s="53"/>
      <c r="Q13" s="61"/>
      <c r="R13" s="66"/>
    </row>
    <row r="14" spans="1:18" ht="20.100000000000001" customHeight="1" thickBot="1" x14ac:dyDescent="0.4">
      <c r="A14" s="82" t="s">
        <v>47</v>
      </c>
      <c r="B14" s="83" t="s">
        <v>40</v>
      </c>
      <c r="C14" s="117"/>
      <c r="D14" s="118"/>
      <c r="E14" s="119"/>
      <c r="F14" s="118"/>
      <c r="G14" s="120"/>
      <c r="H14" s="78"/>
      <c r="I14" s="77"/>
      <c r="J14" s="78"/>
      <c r="K14" s="120"/>
      <c r="L14" s="78"/>
      <c r="M14" s="121"/>
      <c r="N14" s="121"/>
      <c r="O14" s="52">
        <v>50</v>
      </c>
      <c r="P14" s="53"/>
      <c r="Q14" s="61"/>
      <c r="R14" s="66"/>
    </row>
    <row r="15" spans="1:18" ht="20.100000000000001" customHeight="1" thickBot="1" x14ac:dyDescent="0.4">
      <c r="A15" s="175" t="s">
        <v>28</v>
      </c>
      <c r="B15" s="176"/>
      <c r="C15" s="73">
        <f t="shared" ref="C15:H15" si="3">SUM(C6:C11)</f>
        <v>6350</v>
      </c>
      <c r="D15" s="74">
        <f t="shared" si="3"/>
        <v>0</v>
      </c>
      <c r="E15" s="73">
        <f t="shared" si="3"/>
        <v>5080</v>
      </c>
      <c r="F15" s="74">
        <f t="shared" si="3"/>
        <v>0</v>
      </c>
      <c r="G15" s="75">
        <f t="shared" si="3"/>
        <v>1270</v>
      </c>
      <c r="H15" s="76">
        <f t="shared" si="3"/>
        <v>0</v>
      </c>
      <c r="I15" s="77"/>
      <c r="J15" s="78"/>
      <c r="K15" s="75">
        <f>SUM(K6:K11)</f>
        <v>1950</v>
      </c>
      <c r="L15" s="76">
        <f>SUM(L6:L11)</f>
        <v>0</v>
      </c>
      <c r="M15" s="108">
        <f>SUM(M6:M11)</f>
        <v>3200</v>
      </c>
      <c r="N15" s="79">
        <f>SUM(N6:N11)</f>
        <v>0</v>
      </c>
      <c r="O15" s="80">
        <f>SUM(O6:O14)</f>
        <v>250</v>
      </c>
      <c r="P15" s="81">
        <f>SUM(P6:P11)</f>
        <v>0</v>
      </c>
      <c r="Q15" s="49"/>
      <c r="R15" s="66"/>
    </row>
    <row r="16" spans="1:18" ht="20.100000000000001" customHeight="1" thickBot="1" x14ac:dyDescent="0.4">
      <c r="A16" s="63"/>
      <c r="B16" s="54"/>
      <c r="C16" s="54"/>
      <c r="D16" s="54"/>
      <c r="E16" s="54"/>
      <c r="F16" s="64"/>
      <c r="G16" s="64"/>
      <c r="H16" s="69"/>
      <c r="I16" s="69"/>
      <c r="J16" s="64"/>
      <c r="K16" s="64"/>
      <c r="L16" s="65"/>
      <c r="M16" s="65"/>
      <c r="N16" s="65"/>
      <c r="O16" s="65"/>
      <c r="P16" s="49"/>
      <c r="Q16" s="66"/>
    </row>
    <row r="17" spans="1:21" ht="20.100000000000001" customHeight="1" thickBot="1" x14ac:dyDescent="0.45">
      <c r="A17" s="103" t="s">
        <v>29</v>
      </c>
      <c r="B17" s="90"/>
      <c r="C17" s="90"/>
      <c r="D17" s="90"/>
      <c r="F17" s="161" t="s">
        <v>13</v>
      </c>
      <c r="G17" s="162"/>
      <c r="H17" s="135" t="s">
        <v>32</v>
      </c>
      <c r="I17" s="136"/>
      <c r="J17" s="137"/>
      <c r="L17" s="102" t="s">
        <v>34</v>
      </c>
      <c r="M17" s="91"/>
      <c r="N17" s="91"/>
      <c r="O17" s="91"/>
      <c r="P17" s="91"/>
      <c r="R17" s="1" t="b">
        <f>T17=U17</f>
        <v>0</v>
      </c>
      <c r="T17" s="1" t="b">
        <f>C21&lt;0</f>
        <v>1</v>
      </c>
      <c r="U17" s="1" t="b">
        <f>D21&lt;0</f>
        <v>0</v>
      </c>
    </row>
    <row r="18" spans="1:21" ht="18.75" customHeight="1" thickBot="1" x14ac:dyDescent="0.4">
      <c r="A18" s="153" t="s">
        <v>28</v>
      </c>
      <c r="B18" s="154"/>
      <c r="C18" s="93" t="s">
        <v>7</v>
      </c>
      <c r="D18" s="94" t="s">
        <v>8</v>
      </c>
      <c r="F18" s="163"/>
      <c r="G18" s="164"/>
      <c r="H18" s="138"/>
      <c r="I18" s="139"/>
      <c r="J18" s="140"/>
      <c r="L18" s="132" t="s">
        <v>37</v>
      </c>
      <c r="M18" s="132"/>
      <c r="N18" s="132"/>
      <c r="O18" s="132"/>
      <c r="P18" s="105">
        <f>IF(R17=TRUE, 1, 0)</f>
        <v>0</v>
      </c>
    </row>
    <row r="19" spans="1:21" ht="18.75" customHeight="1" x14ac:dyDescent="0.4">
      <c r="A19" s="155" t="s">
        <v>31</v>
      </c>
      <c r="B19" s="156"/>
      <c r="C19" s="95">
        <f>G15+K15</f>
        <v>3220</v>
      </c>
      <c r="D19" s="96">
        <f>H15+L15</f>
        <v>0</v>
      </c>
      <c r="F19" s="182" t="s">
        <v>14</v>
      </c>
      <c r="G19" s="183"/>
      <c r="H19" s="144"/>
      <c r="I19" s="145"/>
      <c r="J19" s="146"/>
      <c r="L19" s="133"/>
      <c r="M19" s="133"/>
      <c r="N19" s="133"/>
      <c r="O19" s="133"/>
      <c r="P19" s="107"/>
      <c r="R19" s="1" t="e">
        <f>T19=U19</f>
        <v>#DIV/0!</v>
      </c>
      <c r="T19" s="1" t="e">
        <f>H22&lt;0</f>
        <v>#DIV/0!</v>
      </c>
      <c r="U19" s="1" t="b">
        <f>D21&lt;0</f>
        <v>0</v>
      </c>
    </row>
    <row r="20" spans="1:21" ht="18.75" customHeight="1" thickBot="1" x14ac:dyDescent="0.45">
      <c r="A20" s="157" t="s">
        <v>30</v>
      </c>
      <c r="B20" s="158"/>
      <c r="C20" s="99">
        <f>M15+O15</f>
        <v>3450</v>
      </c>
      <c r="D20" s="100">
        <f>N15+P15</f>
        <v>0</v>
      </c>
      <c r="F20" s="184" t="s">
        <v>15</v>
      </c>
      <c r="G20" s="185"/>
      <c r="H20" s="147"/>
      <c r="I20" s="148"/>
      <c r="J20" s="149"/>
      <c r="L20" s="134" t="s">
        <v>35</v>
      </c>
      <c r="M20" s="134"/>
      <c r="N20" s="134"/>
      <c r="O20" s="134"/>
      <c r="P20" s="106" t="e">
        <f>IF(R19=TRUE, 1, 0)</f>
        <v>#DIV/0!</v>
      </c>
    </row>
    <row r="21" spans="1:21" ht="18.75" customHeight="1" thickBot="1" x14ac:dyDescent="0.45">
      <c r="A21" s="159" t="s">
        <v>19</v>
      </c>
      <c r="B21" s="160"/>
      <c r="C21" s="97">
        <f>C19-C20</f>
        <v>-230</v>
      </c>
      <c r="D21" s="98">
        <f>D19-D20</f>
        <v>0</v>
      </c>
      <c r="F21" s="122" t="s">
        <v>16</v>
      </c>
      <c r="G21" s="123"/>
      <c r="H21" s="150"/>
      <c r="I21" s="151"/>
      <c r="J21" s="152"/>
      <c r="L21" s="133"/>
      <c r="M21" s="133"/>
      <c r="N21" s="133"/>
      <c r="O21" s="133"/>
      <c r="P21" s="107"/>
      <c r="R21" s="1" t="e">
        <f>AND(H22&gt;=-0.02, H22&lt;=0.02)</f>
        <v>#DIV/0!</v>
      </c>
    </row>
    <row r="22" spans="1:21" ht="16.5" customHeight="1" thickBot="1" x14ac:dyDescent="0.4">
      <c r="F22" s="198" t="s">
        <v>17</v>
      </c>
      <c r="G22" s="199"/>
      <c r="H22" s="141" t="e">
        <f>AVERAGE(H19:J21)</f>
        <v>#DIV/0!</v>
      </c>
      <c r="I22" s="142"/>
      <c r="J22" s="143"/>
      <c r="L22" s="130" t="s">
        <v>36</v>
      </c>
      <c r="M22" s="130"/>
      <c r="N22" s="130"/>
      <c r="O22" s="130"/>
      <c r="P22" s="101" t="e">
        <f>IF(R21=TRUE, 1, 0)</f>
        <v>#DIV/0!</v>
      </c>
    </row>
    <row r="23" spans="1:21" ht="13.7" customHeight="1" x14ac:dyDescent="0.35">
      <c r="A23" s="49"/>
      <c r="B23" s="49"/>
      <c r="C23" s="49"/>
      <c r="D23" s="49"/>
      <c r="E23" s="49"/>
      <c r="F23" s="49"/>
      <c r="G23" s="49"/>
      <c r="H23" s="49"/>
      <c r="I23" s="49"/>
      <c r="J23" s="49"/>
      <c r="K23" s="49"/>
      <c r="L23" s="130"/>
      <c r="M23" s="130"/>
      <c r="N23" s="130"/>
      <c r="O23" s="130"/>
      <c r="P23" s="104"/>
    </row>
    <row r="24" spans="1:21" ht="13.7" customHeight="1" x14ac:dyDescent="0.35">
      <c r="A24" s="49"/>
      <c r="B24" s="49"/>
      <c r="C24" s="49"/>
      <c r="D24" s="49"/>
      <c r="E24" s="49"/>
      <c r="F24" s="49"/>
      <c r="G24" s="49"/>
      <c r="H24" s="49"/>
      <c r="I24" s="49"/>
      <c r="J24" s="49"/>
      <c r="K24" s="49"/>
      <c r="L24" s="56"/>
      <c r="M24" s="56"/>
      <c r="N24" s="57"/>
      <c r="O24" s="57"/>
      <c r="P24" s="7"/>
      <c r="Q24" s="7"/>
    </row>
    <row r="25" spans="1:21" ht="13.5" customHeight="1" thickBot="1" x14ac:dyDescent="0.4">
      <c r="A25" s="3" t="s">
        <v>18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4"/>
      <c r="M25" s="4"/>
      <c r="N25" s="3"/>
      <c r="O25" s="3"/>
    </row>
    <row r="26" spans="1:21" ht="20.100000000000001" customHeight="1" x14ac:dyDescent="0.35">
      <c r="A26" s="186"/>
      <c r="B26" s="187"/>
      <c r="C26" s="187"/>
      <c r="D26" s="187"/>
      <c r="E26" s="187"/>
      <c r="F26" s="187"/>
      <c r="G26" s="187"/>
      <c r="H26" s="187"/>
      <c r="I26" s="187"/>
      <c r="J26" s="187"/>
      <c r="K26" s="187"/>
      <c r="L26" s="187"/>
      <c r="M26" s="187"/>
      <c r="N26" s="187"/>
      <c r="O26" s="187"/>
      <c r="P26" s="188"/>
      <c r="Q26" s="67"/>
    </row>
    <row r="27" spans="1:21" ht="20.100000000000001" customHeight="1" x14ac:dyDescent="0.35">
      <c r="A27" s="189"/>
      <c r="B27" s="190"/>
      <c r="C27" s="190"/>
      <c r="D27" s="190"/>
      <c r="E27" s="190"/>
      <c r="F27" s="190"/>
      <c r="G27" s="190"/>
      <c r="H27" s="190"/>
      <c r="I27" s="190"/>
      <c r="J27" s="190"/>
      <c r="K27" s="190"/>
      <c r="L27" s="190"/>
      <c r="M27" s="190"/>
      <c r="N27" s="190"/>
      <c r="O27" s="190"/>
      <c r="P27" s="191"/>
      <c r="Q27" s="67"/>
    </row>
    <row r="28" spans="1:21" ht="20.100000000000001" customHeight="1" thickBot="1" x14ac:dyDescent="0.4">
      <c r="A28" s="192"/>
      <c r="B28" s="193"/>
      <c r="C28" s="193"/>
      <c r="D28" s="193"/>
      <c r="E28" s="193"/>
      <c r="F28" s="193"/>
      <c r="G28" s="193"/>
      <c r="H28" s="193"/>
      <c r="I28" s="193"/>
      <c r="J28" s="193"/>
      <c r="K28" s="193"/>
      <c r="L28" s="193"/>
      <c r="M28" s="193"/>
      <c r="N28" s="193"/>
      <c r="O28" s="193"/>
      <c r="P28" s="194"/>
    </row>
    <row r="29" spans="1:21" ht="20.100000000000001" customHeight="1" x14ac:dyDescent="0.3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1:21" ht="13.15" thickBot="1" x14ac:dyDescent="0.4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</row>
    <row r="31" spans="1:21" ht="20.100000000000001" customHeight="1" thickBot="1" x14ac:dyDescent="0.4">
      <c r="A31" s="195" t="s">
        <v>20</v>
      </c>
      <c r="B31" s="196"/>
      <c r="C31" s="196"/>
      <c r="D31" s="196"/>
      <c r="E31" s="196"/>
      <c r="F31" s="197"/>
      <c r="G31" s="54"/>
      <c r="H31" s="54"/>
      <c r="I31" s="54"/>
      <c r="J31" s="54"/>
      <c r="K31" s="54"/>
      <c r="L31" s="54"/>
      <c r="M31" s="54"/>
      <c r="N31" s="54"/>
      <c r="O31" s="54"/>
      <c r="P31" s="49"/>
      <c r="Q31" s="55"/>
    </row>
    <row r="32" spans="1:21" ht="19.149999999999999" customHeight="1" thickBot="1" x14ac:dyDescent="0.4">
      <c r="A32" s="5" t="s">
        <v>6</v>
      </c>
      <c r="B32" s="206" t="s">
        <v>25</v>
      </c>
      <c r="C32" s="207"/>
      <c r="D32" s="124" t="s">
        <v>24</v>
      </c>
      <c r="E32" s="125"/>
      <c r="F32" s="125"/>
      <c r="G32" s="126"/>
      <c r="H32" s="124" t="s">
        <v>21</v>
      </c>
      <c r="I32" s="126"/>
      <c r="J32" s="125" t="s">
        <v>22</v>
      </c>
      <c r="K32" s="125"/>
      <c r="L32" s="181" t="s">
        <v>3</v>
      </c>
      <c r="M32" s="181"/>
      <c r="N32" s="177" t="s">
        <v>4</v>
      </c>
      <c r="O32" s="178"/>
      <c r="P32" s="59" t="s">
        <v>23</v>
      </c>
    </row>
    <row r="33" spans="1:16" ht="18.75" customHeight="1" x14ac:dyDescent="0.35">
      <c r="A33" s="60" t="s">
        <v>26</v>
      </c>
      <c r="B33" s="204" t="s">
        <v>41</v>
      </c>
      <c r="C33" s="205"/>
      <c r="D33" s="127" t="s">
        <v>50</v>
      </c>
      <c r="E33" s="128"/>
      <c r="F33" s="128"/>
      <c r="G33" s="129"/>
      <c r="H33" s="127" t="s">
        <v>42</v>
      </c>
      <c r="I33" s="129"/>
      <c r="J33" s="202" t="s">
        <v>43</v>
      </c>
      <c r="K33" s="203"/>
      <c r="L33" s="200">
        <v>1950</v>
      </c>
      <c r="M33" s="201"/>
      <c r="N33" s="179">
        <v>3200</v>
      </c>
      <c r="O33" s="180"/>
      <c r="P33" s="58">
        <f t="shared" ref="P33" si="4">L33-N33</f>
        <v>-1250</v>
      </c>
    </row>
    <row r="34" spans="1:16" x14ac:dyDescent="0.3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6" x14ac:dyDescent="0.3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6" x14ac:dyDescent="0.3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6" x14ac:dyDescent="0.3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6" x14ac:dyDescent="0.3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3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3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3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3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3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3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3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3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3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3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3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3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3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3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3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3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3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3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3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3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3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3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3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3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3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3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3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3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3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3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3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3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3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3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3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3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3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3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3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3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3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3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3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3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3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3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3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3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3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3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3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3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3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3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3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3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3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3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3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3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3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3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3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3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3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3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3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3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3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3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3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3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3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3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3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3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3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3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3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3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3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3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3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3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3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3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3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3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3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3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3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3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3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3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3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3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3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3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3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3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3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3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3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3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3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3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3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3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3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3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3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3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3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3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3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3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3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3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3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3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3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3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3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3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3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3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3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3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3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3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3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3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3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3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3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3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3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3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3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3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3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3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3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3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3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3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3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3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3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3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3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3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3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3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3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3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3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3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3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3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3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3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3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3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3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3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3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3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3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3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3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3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3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3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3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3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3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3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3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3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3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3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3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3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3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3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3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3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3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3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3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3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3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3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3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3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3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3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3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3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3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3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3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3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3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3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3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3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3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3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3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3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3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3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3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3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3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3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3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3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3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3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3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3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3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3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3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3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3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3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3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3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3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3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3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3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3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3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3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3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3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3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3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3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3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3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3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3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3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3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3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3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3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3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3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3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3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3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3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3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3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3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3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3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3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3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3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3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3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3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3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3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3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3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3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3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3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3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3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3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3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3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3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3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3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3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3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3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3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3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3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3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3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3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3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3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3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3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3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3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3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3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3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3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3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3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3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3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3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3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3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3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3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3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3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3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3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3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3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3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3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3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3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3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3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3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3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3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3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3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3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3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3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3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3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3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3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3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3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3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3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3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3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3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3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3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3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3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3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3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3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3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3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3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3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3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3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3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3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3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3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3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3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3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3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3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3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3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3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3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3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3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3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3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3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3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3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3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3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3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3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3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3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3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3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3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3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3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3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3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3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3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3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3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3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3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3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3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3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3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3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3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3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3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3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3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3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3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3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3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3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3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3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3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3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3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3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3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3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3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3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3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3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3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3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3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3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3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3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3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3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3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3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3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3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3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3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3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3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3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3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3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3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3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3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3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3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3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3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3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3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3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3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3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3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3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3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3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3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3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3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3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3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3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3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3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3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3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3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3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3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3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3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3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3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3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3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3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3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3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3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3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3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3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3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3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3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3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3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3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3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3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3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3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3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3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3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3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3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3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3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3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3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3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3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3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3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3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3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3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3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3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3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3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3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3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3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3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3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3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3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3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3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3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3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3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3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3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3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3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3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3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3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3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3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35">
      <c r="L574" s="2"/>
      <c r="M574" s="2"/>
      <c r="N574" s="2"/>
      <c r="O574" s="2"/>
    </row>
    <row r="575" spans="1:15" x14ac:dyDescent="0.35">
      <c r="L575" s="2"/>
      <c r="M575" s="2"/>
      <c r="N575" s="2"/>
      <c r="O575" s="2"/>
    </row>
    <row r="576" spans="1:15" x14ac:dyDescent="0.35">
      <c r="L576" s="2"/>
      <c r="M576" s="2"/>
      <c r="N576" s="2"/>
      <c r="O576" s="2"/>
    </row>
    <row r="577" spans="12:15" x14ac:dyDescent="0.35">
      <c r="L577" s="2"/>
      <c r="M577" s="2"/>
      <c r="N577" s="2"/>
      <c r="O577" s="2"/>
    </row>
    <row r="578" spans="12:15" x14ac:dyDescent="0.35">
      <c r="L578" s="2"/>
      <c r="M578" s="2"/>
      <c r="N578" s="2"/>
      <c r="O578" s="2"/>
    </row>
    <row r="579" spans="12:15" x14ac:dyDescent="0.35">
      <c r="L579" s="2"/>
      <c r="M579" s="2"/>
      <c r="N579" s="2"/>
      <c r="O579" s="2"/>
    </row>
    <row r="580" spans="12:15" x14ac:dyDescent="0.35">
      <c r="L580" s="2"/>
      <c r="M580" s="2"/>
      <c r="N580" s="2"/>
      <c r="O580" s="2"/>
    </row>
    <row r="581" spans="12:15" x14ac:dyDescent="0.35">
      <c r="L581" s="2"/>
      <c r="M581" s="2"/>
      <c r="N581" s="2"/>
      <c r="O581" s="2"/>
    </row>
    <row r="582" spans="12:15" x14ac:dyDescent="0.35">
      <c r="L582" s="2"/>
      <c r="M582" s="2"/>
      <c r="N582" s="2"/>
      <c r="O582" s="2"/>
    </row>
    <row r="583" spans="12:15" x14ac:dyDescent="0.35">
      <c r="L583" s="2"/>
      <c r="M583" s="2"/>
      <c r="N583" s="2"/>
      <c r="O583" s="2"/>
    </row>
  </sheetData>
  <mergeCells count="40">
    <mergeCell ref="A15:B15"/>
    <mergeCell ref="N32:O32"/>
    <mergeCell ref="N33:O33"/>
    <mergeCell ref="H32:I32"/>
    <mergeCell ref="J32:K32"/>
    <mergeCell ref="L32:M32"/>
    <mergeCell ref="F19:G19"/>
    <mergeCell ref="F20:G20"/>
    <mergeCell ref="A26:P28"/>
    <mergeCell ref="A31:F31"/>
    <mergeCell ref="F22:G22"/>
    <mergeCell ref="L33:M33"/>
    <mergeCell ref="H33:I33"/>
    <mergeCell ref="J33:K33"/>
    <mergeCell ref="B33:C33"/>
    <mergeCell ref="B32:C32"/>
    <mergeCell ref="F17:G18"/>
    <mergeCell ref="I4:J4"/>
    <mergeCell ref="C4:D4"/>
    <mergeCell ref="O4:P4"/>
    <mergeCell ref="K4:L4"/>
    <mergeCell ref="G4:H4"/>
    <mergeCell ref="E4:F4"/>
    <mergeCell ref="M4:N4"/>
    <mergeCell ref="F21:G21"/>
    <mergeCell ref="D32:G32"/>
    <mergeCell ref="D33:G33"/>
    <mergeCell ref="L22:O23"/>
    <mergeCell ref="A2:P2"/>
    <mergeCell ref="L18:O19"/>
    <mergeCell ref="L20:O21"/>
    <mergeCell ref="H17:J18"/>
    <mergeCell ref="H22:J22"/>
    <mergeCell ref="H19:J19"/>
    <mergeCell ref="H20:J20"/>
    <mergeCell ref="H21:J21"/>
    <mergeCell ref="A18:B18"/>
    <mergeCell ref="A19:B19"/>
    <mergeCell ref="A20:B20"/>
    <mergeCell ref="A21:B21"/>
  </mergeCells>
  <phoneticPr fontId="19" type="noConversion"/>
  <conditionalFormatting sqref="R17:R21">
    <cfRule type="expression" priority="6">
      <formula>TRUE</formula>
    </cfRule>
  </conditionalFormatting>
  <conditionalFormatting sqref="P17">
    <cfRule type="expression" priority="11">
      <formula>$R$17:$R$21=TRUE</formula>
    </cfRule>
  </conditionalFormatting>
  <conditionalFormatting sqref="P18 P20 P22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R17:R21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P17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SUMMARY (2)</vt:lpstr>
      <vt:lpstr>'SUMMARY (2)'!Obszar_wydruku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Sławomir Binkowski</cp:lastModifiedBy>
  <cp:revision/>
  <cp:lastPrinted>2017-11-15T17:23:59Z</cp:lastPrinted>
  <dcterms:created xsi:type="dcterms:W3CDTF">2015-11-16T19:09:52Z</dcterms:created>
  <dcterms:modified xsi:type="dcterms:W3CDTF">2022-12-30T21:11:20Z</dcterms:modified>
</cp:coreProperties>
</file>