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CHipotle brooklyn fulton, NY\"/>
    </mc:Choice>
  </mc:AlternateContent>
  <xr:revisionPtr revIDLastSave="0" documentId="8_{3232D667-B571-4DA9-812A-6F88B4D903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C15" i="1"/>
  <c r="O15" i="1"/>
  <c r="F7" i="1"/>
  <c r="F8" i="1"/>
  <c r="J7" i="1"/>
  <c r="J8" i="1"/>
  <c r="I7" i="1"/>
  <c r="I8" i="1"/>
  <c r="E7" i="1"/>
  <c r="E8" i="1"/>
  <c r="N15" i="1"/>
  <c r="M15" i="1"/>
  <c r="L15" i="1"/>
  <c r="K15" i="1"/>
  <c r="H15" i="1"/>
  <c r="D15" i="1"/>
  <c r="H22" i="1" l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6" i="1"/>
  <c r="I6" i="1"/>
  <c r="U17" i="1" l="1"/>
  <c r="R17" i="1" s="1"/>
  <c r="P18" i="1" s="1"/>
  <c r="P20" i="1"/>
  <c r="F6" i="1"/>
  <c r="E6" i="1"/>
  <c r="E15" i="1" s="1"/>
  <c r="F15" i="1" l="1"/>
</calcChain>
</file>

<file path=xl/sharedStrings.xml><?xml version="1.0" encoding="utf-8"?>
<sst xmlns="http://schemas.openxmlformats.org/spreadsheetml/2006/main" count="78" uniqueCount="55">
  <si>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</si>
  <si>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</si>
  <si>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</si>
  <si>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</si>
  <si>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</si>
  <si>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</si>
  <si>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</si>
  <si>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</si>
  <si>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</si>
  <si>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</si>
  <si>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</si>
  <si>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</si>
  <si>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</si>
  <si>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</si>
  <si>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</si>
  <si>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</si>
  <si>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</si>
  <si>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</si>
  <si>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</si>
  <si>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</si>
  <si>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</si>
  <si>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</si>
  <si>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</si>
  <si>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</si>
  <si>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</si>
  <si>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</si>
  <si>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</si>
  <si>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</si>
  <si>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</si>
  <si>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</si>
  <si>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</si>
  <si>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</si>
  <si>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</si>
  <si>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</si>
  <si>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</si>
  <si>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</si>
  <si>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</si>
  <si>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</si>
  <si>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</si>
  <si>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</si>
  <si>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</si>
  <si>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</si>
  <si>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</si>
  <si>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</si>
  <si>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</si>
  <si>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</si>
  <si>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EF-3</t>
  </si>
  <si>
    <t>EF-4</t>
  </si>
  <si>
    <t>EF-2-1</t>
  </si>
  <si>
    <t>EF-2-2</t>
  </si>
  <si>
    <t>SOLO 10 20X16</t>
  </si>
  <si>
    <t>AHU-R2-1</t>
  </si>
  <si>
    <t>AHU-R2-2</t>
  </si>
  <si>
    <t>AHU-R2-3</t>
  </si>
  <si>
    <t xml:space="preserve">[1] With all systems off, building pressure measured at -0.032".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</si>
</sst>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Normal="55" zoomScaleSheetLayoutView="100" workbookViewId="0">
      <selection activeCell="D9" sqref="D9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">
      <c r="A3" s="92"/>
    </row>
    <row r="4" spans="1:18" ht="20.100000000000001" customHeight="1" thickBot="1" x14ac:dyDescent="0.25">
      <c r="A4" s="6"/>
      <c r="B4" s="8" t="s">
        <v>5</v>
      </c>
      <c r="C4" s="167" t="s">
        <v>0</v>
      </c>
      <c r="D4" s="168"/>
      <c r="E4" s="126" t="s">
        <v>1</v>
      </c>
      <c r="F4" s="124"/>
      <c r="G4" s="173" t="s">
        <v>2</v>
      </c>
      <c r="H4" s="174"/>
      <c r="I4" s="165" t="s">
        <v>27</v>
      </c>
      <c r="J4" s="166"/>
      <c r="K4" s="171" t="s">
        <v>3</v>
      </c>
      <c r="L4" s="172"/>
      <c r="M4" s="169" t="s">
        <v>4</v>
      </c>
      <c r="N4" s="170"/>
      <c r="O4" s="169" t="s">
        <v>38</v>
      </c>
      <c r="P4" s="170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25">
      <c r="A6" s="71" t="s">
        <v>51</v>
      </c>
      <c r="B6" s="70" t="s">
        <v>45</v>
      </c>
      <c r="C6" s="23">
        <v>2000</v>
      </c>
      <c r="D6" s="24">
        <v>2128</v>
      </c>
      <c r="E6" s="23">
        <f t="shared" ref="E6:F8" si="0">C6-G6</f>
        <v>1600</v>
      </c>
      <c r="F6" s="24">
        <f t="shared" si="0"/>
        <v>1710</v>
      </c>
      <c r="G6" s="25">
        <v>400</v>
      </c>
      <c r="H6" s="26">
        <v>418</v>
      </c>
      <c r="I6" s="27">
        <f>G6/C6</f>
        <v>0.2</v>
      </c>
      <c r="J6" s="28">
        <f>H6/D6</f>
        <v>0.19642857142857142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 x14ac:dyDescent="0.25">
      <c r="A7" s="71" t="s">
        <v>52</v>
      </c>
      <c r="B7" s="70" t="s">
        <v>45</v>
      </c>
      <c r="C7" s="109">
        <v>1400</v>
      </c>
      <c r="D7" s="24">
        <v>1449</v>
      </c>
      <c r="E7" s="23">
        <f t="shared" si="0"/>
        <v>1120</v>
      </c>
      <c r="F7" s="24">
        <f t="shared" si="0"/>
        <v>1186</v>
      </c>
      <c r="G7" s="110">
        <v>280</v>
      </c>
      <c r="H7" s="26">
        <v>263</v>
      </c>
      <c r="I7" s="27">
        <f t="shared" ref="I7:I8" si="1">G7/C7</f>
        <v>0.2</v>
      </c>
      <c r="J7" s="28">
        <f t="shared" ref="J7:J8" si="2">H7/D7</f>
        <v>0.18150448585231194</v>
      </c>
      <c r="K7" s="111"/>
      <c r="L7" s="112"/>
      <c r="M7" s="113"/>
      <c r="N7" s="114"/>
      <c r="O7" s="115"/>
      <c r="P7" s="116"/>
      <c r="Q7" s="68"/>
      <c r="R7" s="66"/>
    </row>
    <row r="8" spans="1:18" ht="20.100000000000001" customHeight="1" x14ac:dyDescent="0.2">
      <c r="A8" s="71" t="s">
        <v>53</v>
      </c>
      <c r="B8" s="70" t="s">
        <v>44</v>
      </c>
      <c r="C8" s="35">
        <v>2950</v>
      </c>
      <c r="D8" s="24">
        <v>3112</v>
      </c>
      <c r="E8" s="23">
        <f t="shared" si="0"/>
        <v>2360</v>
      </c>
      <c r="F8" s="24">
        <f t="shared" si="0"/>
        <v>2514</v>
      </c>
      <c r="G8" s="36">
        <v>590</v>
      </c>
      <c r="H8" s="26">
        <v>598</v>
      </c>
      <c r="I8" s="27">
        <f t="shared" si="1"/>
        <v>0.2</v>
      </c>
      <c r="J8" s="28">
        <f t="shared" si="2"/>
        <v>0.19215938303341903</v>
      </c>
      <c r="K8" s="38"/>
      <c r="L8" s="39"/>
      <c r="M8" s="40"/>
      <c r="N8" s="41"/>
      <c r="O8" s="42"/>
      <c r="P8" s="43"/>
      <c r="Q8" s="61"/>
      <c r="R8" s="66"/>
    </row>
    <row r="9" spans="1:18" ht="20.100000000000001" customHeight="1" x14ac:dyDescent="0.2">
      <c r="A9" s="72" t="s">
        <v>12</v>
      </c>
      <c r="B9" s="70" t="s">
        <v>39</v>
      </c>
      <c r="C9" s="44"/>
      <c r="D9" s="45"/>
      <c r="E9" s="44" t="s">
        <v>10</v>
      </c>
      <c r="F9" s="45"/>
      <c r="G9" s="38"/>
      <c r="H9" s="39"/>
      <c r="I9" s="46"/>
      <c r="J9" s="39"/>
      <c r="K9" s="36">
        <v>1950</v>
      </c>
      <c r="L9" s="37">
        <v>2003</v>
      </c>
      <c r="M9" s="40"/>
      <c r="N9" s="41"/>
      <c r="O9" s="42"/>
      <c r="P9" s="43"/>
      <c r="Q9" s="49"/>
      <c r="R9" s="66"/>
    </row>
    <row r="10" spans="1:18" ht="20.100000000000001" customHeight="1" x14ac:dyDescent="0.2">
      <c r="A10" s="72" t="s">
        <v>11</v>
      </c>
      <c r="B10" s="70" t="s">
        <v>39</v>
      </c>
      <c r="C10" s="44"/>
      <c r="D10" s="45"/>
      <c r="E10" s="44"/>
      <c r="F10" s="45"/>
      <c r="G10" s="38"/>
      <c r="H10" s="39"/>
      <c r="I10" s="46"/>
      <c r="J10" s="39"/>
      <c r="K10" s="38"/>
      <c r="L10" s="39"/>
      <c r="M10" s="47">
        <v>3200</v>
      </c>
      <c r="N10" s="48">
        <v>3203</v>
      </c>
      <c r="O10" s="42"/>
      <c r="P10" s="43"/>
      <c r="Q10" s="61"/>
      <c r="R10" s="66"/>
    </row>
    <row r="11" spans="1:18" ht="20.100000000000001" customHeight="1" thickBot="1" x14ac:dyDescent="0.25">
      <c r="A11" s="82" t="s">
        <v>48</v>
      </c>
      <c r="B11" s="83" t="s">
        <v>40</v>
      </c>
      <c r="C11" s="84"/>
      <c r="D11" s="85"/>
      <c r="E11" s="86"/>
      <c r="F11" s="85"/>
      <c r="G11" s="87"/>
      <c r="H11" s="51"/>
      <c r="I11" s="50"/>
      <c r="J11" s="51"/>
      <c r="K11" s="87"/>
      <c r="L11" s="51"/>
      <c r="M11" s="88"/>
      <c r="N11" s="89"/>
      <c r="O11" s="52">
        <v>75</v>
      </c>
      <c r="P11" s="53">
        <v>192</v>
      </c>
      <c r="Q11" s="61"/>
      <c r="R11" s="66"/>
    </row>
    <row r="12" spans="1:18" ht="20.100000000000001" customHeight="1" thickBot="1" x14ac:dyDescent="0.25">
      <c r="A12" s="82" t="s">
        <v>49</v>
      </c>
      <c r="B12" s="83" t="s">
        <v>40</v>
      </c>
      <c r="C12" s="117"/>
      <c r="D12" s="118"/>
      <c r="E12" s="119"/>
      <c r="F12" s="118"/>
      <c r="G12" s="120"/>
      <c r="H12" s="78"/>
      <c r="I12" s="77"/>
      <c r="J12" s="78"/>
      <c r="K12" s="120"/>
      <c r="L12" s="78"/>
      <c r="M12" s="121"/>
      <c r="N12" s="121"/>
      <c r="O12" s="52">
        <v>75</v>
      </c>
      <c r="P12" s="53">
        <v>183</v>
      </c>
      <c r="Q12" s="61"/>
      <c r="R12" s="66"/>
    </row>
    <row r="13" spans="1:18" ht="20.100000000000001" customHeight="1" thickBot="1" x14ac:dyDescent="0.25">
      <c r="A13" s="82" t="s">
        <v>46</v>
      </c>
      <c r="B13" s="83" t="s">
        <v>40</v>
      </c>
      <c r="C13" s="117"/>
      <c r="D13" s="118"/>
      <c r="E13" s="119"/>
      <c r="F13" s="118"/>
      <c r="G13" s="120"/>
      <c r="H13" s="78"/>
      <c r="I13" s="77"/>
      <c r="J13" s="78"/>
      <c r="K13" s="120"/>
      <c r="L13" s="78"/>
      <c r="M13" s="121"/>
      <c r="N13" s="121"/>
      <c r="O13" s="52">
        <v>50</v>
      </c>
      <c r="P13" s="53">
        <v>168</v>
      </c>
      <c r="Q13" s="61"/>
      <c r="R13" s="66"/>
    </row>
    <row r="14" spans="1:18" ht="20.100000000000001" customHeight="1" thickBot="1" x14ac:dyDescent="0.25">
      <c r="A14" s="82" t="s">
        <v>47</v>
      </c>
      <c r="B14" s="83" t="s">
        <v>40</v>
      </c>
      <c r="C14" s="117"/>
      <c r="D14" s="118"/>
      <c r="E14" s="119"/>
      <c r="F14" s="118"/>
      <c r="G14" s="120"/>
      <c r="H14" s="78"/>
      <c r="I14" s="77"/>
      <c r="J14" s="78"/>
      <c r="K14" s="120"/>
      <c r="L14" s="78"/>
      <c r="M14" s="121"/>
      <c r="N14" s="121"/>
      <c r="O14" s="52">
        <v>50</v>
      </c>
      <c r="P14" s="53">
        <v>160</v>
      </c>
      <c r="Q14" s="61"/>
      <c r="R14" s="66"/>
    </row>
    <row r="15" spans="1:18" ht="20.100000000000001" customHeight="1" thickBot="1" x14ac:dyDescent="0.25">
      <c r="A15" s="175" t="s">
        <v>28</v>
      </c>
      <c r="B15" s="176"/>
      <c r="C15" s="73">
        <f t="shared" ref="C15:H15" si="3">SUM(C6:C11)</f>
        <v>6350</v>
      </c>
      <c r="D15" s="74">
        <f t="shared" si="3"/>
        <v>6689</v>
      </c>
      <c r="E15" s="73">
        <f t="shared" si="3"/>
        <v>5080</v>
      </c>
      <c r="F15" s="74">
        <f t="shared" si="3"/>
        <v>5410</v>
      </c>
      <c r="G15" s="75">
        <f t="shared" si="3"/>
        <v>1270</v>
      </c>
      <c r="H15" s="76">
        <f t="shared" si="3"/>
        <v>1279</v>
      </c>
      <c r="I15" s="77"/>
      <c r="J15" s="78"/>
      <c r="K15" s="75">
        <f>SUM(K6:K11)</f>
        <v>1950</v>
      </c>
      <c r="L15" s="76">
        <f>SUM(L6:L11)</f>
        <v>2003</v>
      </c>
      <c r="M15" s="108">
        <f>SUM(M6:M11)</f>
        <v>3200</v>
      </c>
      <c r="N15" s="79">
        <f>SUM(N6:N11)</f>
        <v>3203</v>
      </c>
      <c r="O15" s="80">
        <f>SUM(O6:O14)</f>
        <v>250</v>
      </c>
      <c r="P15" s="81">
        <v>703</v>
      </c>
      <c r="Q15" s="49"/>
      <c r="R15" s="66"/>
    </row>
    <row r="16" spans="1:18" ht="20.100000000000001" customHeight="1" thickBot="1" x14ac:dyDescent="0.25">
      <c r="A16" s="63"/>
      <c r="B16" s="54"/>
      <c r="C16" s="54"/>
      <c r="D16" s="54"/>
      <c r="E16" s="54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49"/>
      <c r="Q16" s="66"/>
    </row>
    <row r="17" spans="1:21" ht="20.100000000000001" customHeight="1" thickBot="1" x14ac:dyDescent="0.25">
      <c r="A17" s="103" t="s">
        <v>29</v>
      </c>
      <c r="B17" s="90"/>
      <c r="C17" s="90"/>
      <c r="D17" s="90"/>
      <c r="F17" s="161" t="s">
        <v>13</v>
      </c>
      <c r="G17" s="162"/>
      <c r="H17" s="135" t="s">
        <v>32</v>
      </c>
      <c r="I17" s="136"/>
      <c r="J17" s="137"/>
      <c r="L17" s="102" t="s">
        <v>34</v>
      </c>
      <c r="M17" s="91"/>
      <c r="N17" s="91"/>
      <c r="O17" s="91"/>
      <c r="P17" s="91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25">
      <c r="A18" s="153" t="s">
        <v>28</v>
      </c>
      <c r="B18" s="154"/>
      <c r="C18" s="93" t="s">
        <v>7</v>
      </c>
      <c r="D18" s="94" t="s">
        <v>8</v>
      </c>
      <c r="F18" s="163"/>
      <c r="G18" s="164"/>
      <c r="H18" s="138"/>
      <c r="I18" s="139"/>
      <c r="J18" s="140"/>
      <c r="L18" s="132" t="s">
        <v>37</v>
      </c>
      <c r="M18" s="132"/>
      <c r="N18" s="132"/>
      <c r="O18" s="132"/>
      <c r="P18" s="105">
        <f>IF(R17=TRUE, 1, 0)</f>
        <v>1</v>
      </c>
    </row>
    <row r="19" spans="1:21" ht="18.75" customHeight="1" x14ac:dyDescent="0.2">
      <c r="A19" s="155" t="s">
        <v>31</v>
      </c>
      <c r="B19" s="156"/>
      <c r="C19" s="95">
        <f>G15+K15</f>
        <v>3220</v>
      </c>
      <c r="D19" s="96">
        <f>H15+L15</f>
        <v>3282</v>
      </c>
      <c r="F19" s="182" t="s">
        <v>14</v>
      </c>
      <c r="G19" s="183"/>
      <c r="H19" s="144">
        <v>-3.5999999999999997E-2</v>
      </c>
      <c r="I19" s="145"/>
      <c r="J19" s="146"/>
      <c r="L19" s="133"/>
      <c r="M19" s="133"/>
      <c r="N19" s="133"/>
      <c r="O19" s="133"/>
      <c r="P19" s="107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25">
      <c r="A20" s="157" t="s">
        <v>30</v>
      </c>
      <c r="B20" s="158"/>
      <c r="C20" s="99">
        <f>M15+O15</f>
        <v>3450</v>
      </c>
      <c r="D20" s="100">
        <f>N15+P15</f>
        <v>3906</v>
      </c>
      <c r="F20" s="184" t="s">
        <v>15</v>
      </c>
      <c r="G20" s="185"/>
      <c r="H20" s="147"/>
      <c r="I20" s="148"/>
      <c r="J20" s="149"/>
      <c r="L20" s="134" t="s">
        <v>35</v>
      </c>
      <c r="M20" s="134"/>
      <c r="N20" s="134"/>
      <c r="O20" s="134"/>
      <c r="P20" s="106">
        <f>IF(R19=TRUE, 1, 0)</f>
        <v>1</v>
      </c>
    </row>
    <row r="21" spans="1:21" ht="18.75" customHeight="1" thickBot="1" x14ac:dyDescent="0.3">
      <c r="A21" s="159" t="s">
        <v>19</v>
      </c>
      <c r="B21" s="160"/>
      <c r="C21" s="97">
        <f>C19-C20</f>
        <v>-230</v>
      </c>
      <c r="D21" s="98">
        <f>D19-D20</f>
        <v>-624</v>
      </c>
      <c r="F21" s="122" t="s">
        <v>16</v>
      </c>
      <c r="G21" s="123"/>
      <c r="H21" s="150"/>
      <c r="I21" s="151"/>
      <c r="J21" s="152"/>
      <c r="L21" s="133"/>
      <c r="M21" s="133"/>
      <c r="N21" s="133"/>
      <c r="O21" s="133"/>
      <c r="P21" s="107"/>
      <c r="R21" s="1" t="b">
        <f>AND(H22&gt;=-0.02, H22&lt;=0.02)</f>
        <v>0</v>
      </c>
    </row>
    <row r="22" spans="1:21" ht="16.5" customHeight="1" thickBot="1" x14ac:dyDescent="0.25">
      <c r="F22" s="198" t="s">
        <v>17</v>
      </c>
      <c r="G22" s="199"/>
      <c r="H22" s="141">
        <f>AVERAGE(H19:J21)</f>
        <v>-3.5999999999999997E-2</v>
      </c>
      <c r="I22" s="142"/>
      <c r="J22" s="143"/>
      <c r="L22" s="130" t="s">
        <v>36</v>
      </c>
      <c r="M22" s="130"/>
      <c r="N22" s="130"/>
      <c r="O22" s="130"/>
      <c r="P22" s="101">
        <f>IF(R21=TRUE, 1, 0)</f>
        <v>0</v>
      </c>
    </row>
    <row r="23" spans="1:21" ht="13.7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0"/>
      <c r="M23" s="130"/>
      <c r="N23" s="130"/>
      <c r="O23" s="130"/>
      <c r="P23" s="104"/>
    </row>
    <row r="24" spans="1:21" ht="13.7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6"/>
      <c r="M24" s="56"/>
      <c r="N24" s="57"/>
      <c r="O24" s="57"/>
      <c r="P24" s="7"/>
      <c r="Q24" s="7"/>
    </row>
    <row r="25" spans="1:21" ht="13.5" customHeight="1" thickBot="1" x14ac:dyDescent="0.25">
      <c r="A25" s="3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86" t="s">
        <v>54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67"/>
    </row>
    <row r="27" spans="1:21" ht="20.100000000000001" customHeight="1" x14ac:dyDescent="0.2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  <c r="Q27" s="67"/>
    </row>
    <row r="28" spans="1:21" ht="20.100000000000001" customHeight="1" thickBot="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95" t="s">
        <v>20</v>
      </c>
      <c r="B31" s="196"/>
      <c r="C31" s="196"/>
      <c r="D31" s="196"/>
      <c r="E31" s="196"/>
      <c r="F31" s="197"/>
      <c r="G31" s="54"/>
      <c r="H31" s="54"/>
      <c r="I31" s="54"/>
      <c r="J31" s="54"/>
      <c r="K31" s="54"/>
      <c r="L31" s="54"/>
      <c r="M31" s="54"/>
      <c r="N31" s="54"/>
      <c r="O31" s="54"/>
      <c r="P31" s="49"/>
      <c r="Q31" s="55"/>
    </row>
    <row r="32" spans="1:21" ht="19.149999999999999" customHeight="1" thickBot="1" x14ac:dyDescent="0.25">
      <c r="A32" s="5" t="s">
        <v>6</v>
      </c>
      <c r="B32" s="206" t="s">
        <v>25</v>
      </c>
      <c r="C32" s="207"/>
      <c r="D32" s="124" t="s">
        <v>24</v>
      </c>
      <c r="E32" s="125"/>
      <c r="F32" s="125"/>
      <c r="G32" s="126"/>
      <c r="H32" s="124" t="s">
        <v>21</v>
      </c>
      <c r="I32" s="126"/>
      <c r="J32" s="125" t="s">
        <v>22</v>
      </c>
      <c r="K32" s="125"/>
      <c r="L32" s="181" t="s">
        <v>3</v>
      </c>
      <c r="M32" s="181"/>
      <c r="N32" s="177" t="s">
        <v>4</v>
      </c>
      <c r="O32" s="178"/>
      <c r="P32" s="59" t="s">
        <v>23</v>
      </c>
    </row>
    <row r="33" spans="1:16" ht="18.75" customHeight="1" x14ac:dyDescent="0.2">
      <c r="A33" s="60" t="s">
        <v>26</v>
      </c>
      <c r="B33" s="204" t="s">
        <v>41</v>
      </c>
      <c r="C33" s="205"/>
      <c r="D33" s="127" t="s">
        <v>50</v>
      </c>
      <c r="E33" s="128"/>
      <c r="F33" s="128"/>
      <c r="G33" s="129"/>
      <c r="H33" s="127" t="s">
        <v>42</v>
      </c>
      <c r="I33" s="129"/>
      <c r="J33" s="202" t="s">
        <v>43</v>
      </c>
      <c r="K33" s="203"/>
      <c r="L33" s="200">
        <v>1950</v>
      </c>
      <c r="M33" s="201"/>
      <c r="N33" s="179">
        <v>3200</v>
      </c>
      <c r="O33" s="180"/>
      <c r="P33" s="58">
        <f t="shared" ref="P33" si="4">L33-N33</f>
        <v>-1250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40">
    <mergeCell ref="A15:B15"/>
    <mergeCell ref="N32:O32"/>
    <mergeCell ref="N33:O33"/>
    <mergeCell ref="H32:I32"/>
    <mergeCell ref="J32:K32"/>
    <mergeCell ref="L32:M32"/>
    <mergeCell ref="F19:G19"/>
    <mergeCell ref="F20:G20"/>
    <mergeCell ref="A26:P28"/>
    <mergeCell ref="A31:F31"/>
    <mergeCell ref="F22:G22"/>
    <mergeCell ref="L33:M33"/>
    <mergeCell ref="H33:I33"/>
    <mergeCell ref="J33:K33"/>
    <mergeCell ref="B33:C33"/>
    <mergeCell ref="B32:C32"/>
    <mergeCell ref="F17:G18"/>
    <mergeCell ref="I4:J4"/>
    <mergeCell ref="C4:D4"/>
    <mergeCell ref="O4:P4"/>
    <mergeCell ref="K4:L4"/>
    <mergeCell ref="G4:H4"/>
    <mergeCell ref="E4:F4"/>
    <mergeCell ref="M4:N4"/>
    <mergeCell ref="F21:G21"/>
    <mergeCell ref="D32:G32"/>
    <mergeCell ref="D33:G33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2023-01-19T15:36:27Z</cp:lastPrinted>
  <dcterms:created xsi:type="dcterms:W3CDTF">2015-11-16T19:09:52Z</dcterms:created>
  <dcterms:modified xsi:type="dcterms:W3CDTF">2023-01-19T16:22:30Z</dcterms:modified>
</cp:coreProperties>
</file>