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4F23A5D7-9D9E-4575-BA34-542A3E0DE8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<sst xmlns="http://schemas.openxmlformats.org/spreadsheetml/2006/main" count="83" uniqueCount="52">
  <si>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</si>
  <si>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</si>
  <si>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</si>
  <si>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</si>
  <si>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</si>
  <si>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</si>
  <si>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</si>
  <si>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</si>
  <si>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</si>
  <si>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</si>
  <si>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</si>
  <si>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</si>
  <si>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</si>
  <si>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</si>
  <si>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</si>
  <si>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</si>
  <si>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</si>
  <si>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</si>
  <si>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</t>
  </si>
  <si>
    <t>AC-4</t>
  </si>
  <si>
    <t>BACK OF HOUSE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</si>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</sst>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O7" sqref="O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4" t="s">
        <v>3</v>
      </c>
      <c r="F4" s="123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17</v>
      </c>
      <c r="B8" s="71" t="s">
        <v>18</v>
      </c>
      <c r="C8" s="35">
        <v>5250</v>
      </c>
      <c r="D8" s="36"/>
      <c r="E8" s="35">
        <f t="shared" ref="E8:E9" si="2">C8-G8</f>
        <v>4100</v>
      </c>
      <c r="F8" s="36">
        <f t="shared" ref="F8:F9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25</v>
      </c>
      <c r="B12" s="103" t="s">
        <v>26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15" t="s">
        <v>27</v>
      </c>
      <c r="B13" s="116"/>
      <c r="C13" s="74">
        <f t="shared" ref="C13:H13" si="6">SUM(C6:C12)</f>
        <v>21125</v>
      </c>
      <c r="D13" s="75">
        <f t="shared" si="6"/>
        <v>0</v>
      </c>
      <c r="E13" s="74">
        <f t="shared" si="6"/>
        <v>16475</v>
      </c>
      <c r="F13" s="75">
        <f t="shared" si="6"/>
        <v>0</v>
      </c>
      <c r="G13" s="76">
        <f t="shared" si="6"/>
        <v>4650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0</v>
      </c>
      <c r="O13" s="81">
        <f t="shared" si="7"/>
        <v>300</v>
      </c>
      <c r="P13" s="82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28</v>
      </c>
      <c r="B15" s="83"/>
      <c r="C15" s="83"/>
      <c r="D15" s="83"/>
      <c r="F15" s="208" t="s">
        <v>29</v>
      </c>
      <c r="G15" s="209"/>
      <c r="H15" s="182" t="s">
        <v>30</v>
      </c>
      <c r="I15" s="183"/>
      <c r="J15" s="184"/>
      <c r="L15" s="95" t="s">
        <v>31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27</v>
      </c>
      <c r="B16" s="201"/>
      <c r="C16" s="86" t="s">
        <v>11</v>
      </c>
      <c r="D16" s="87" t="s">
        <v>12</v>
      </c>
      <c r="F16" s="210"/>
      <c r="G16" s="211"/>
      <c r="H16" s="185"/>
      <c r="I16" s="186"/>
      <c r="J16" s="187"/>
      <c r="L16" s="179" t="s">
        <v>32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33</v>
      </c>
      <c r="B17" s="203"/>
      <c r="C17" s="88">
        <f>G13+K13</f>
        <v>4650</v>
      </c>
      <c r="D17" s="89">
        <f>H13+L13</f>
        <v>0</v>
      </c>
      <c r="F17" s="129" t="s">
        <v>34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35</v>
      </c>
      <c r="B18" s="205"/>
      <c r="C18" s="92">
        <f>M13+O13</f>
        <v>3615</v>
      </c>
      <c r="D18" s="93">
        <f>N13+P13</f>
        <v>0</v>
      </c>
      <c r="F18" s="131" t="s">
        <v>36</v>
      </c>
      <c r="G18" s="132"/>
      <c r="H18" s="194"/>
      <c r="I18" s="195"/>
      <c r="J18" s="196"/>
      <c r="L18" s="181" t="s">
        <v>37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4">
      <c r="A19" s="206" t="s">
        <v>38</v>
      </c>
      <c r="B19" s="207"/>
      <c r="C19" s="90">
        <f>C17-C18</f>
        <v>1035</v>
      </c>
      <c r="D19" s="91">
        <f>D17-D18</f>
        <v>0</v>
      </c>
      <c r="F19" s="147" t="s">
        <v>39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40</v>
      </c>
      <c r="G20" s="146"/>
      <c r="H20" s="188" t="e">
        <f>AVERAGE(H17:J19)</f>
        <v>#DIV/0!</v>
      </c>
      <c r="I20" s="189"/>
      <c r="J20" s="190"/>
      <c r="L20" s="177" t="s">
        <v>41</v>
      </c>
      <c r="M20" s="177"/>
      <c r="N20" s="177"/>
      <c r="O20" s="177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43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69" t="s">
        <v>44</v>
      </c>
      <c r="C30" s="170"/>
      <c r="D30" s="123" t="s">
        <v>45</v>
      </c>
      <c r="E30" s="125"/>
      <c r="F30" s="125"/>
      <c r="G30" s="124"/>
      <c r="H30" s="123" t="s">
        <v>46</v>
      </c>
      <c r="I30" s="124"/>
      <c r="J30" s="125" t="s">
        <v>47</v>
      </c>
      <c r="K30" s="125"/>
      <c r="L30" s="126" t="s">
        <v>6</v>
      </c>
      <c r="M30" s="126"/>
      <c r="N30" s="121" t="s">
        <v>7</v>
      </c>
      <c r="O30" s="122"/>
      <c r="P30" s="58" t="s">
        <v>48</v>
      </c>
    </row>
    <row r="31" spans="1:21" ht="18.75" customHeight="1" thickBot="1" x14ac:dyDescent="0.3">
      <c r="A31" s="59" t="s">
        <v>49</v>
      </c>
      <c r="B31" s="167" t="s">
        <v>50</v>
      </c>
      <c r="C31" s="168"/>
      <c r="D31" s="160"/>
      <c r="E31" s="173"/>
      <c r="F31" s="173"/>
      <c r="G31" s="161"/>
      <c r="H31" s="160" t="s">
        <v>51</v>
      </c>
      <c r="I31" s="161"/>
      <c r="J31" s="162" t="s">
        <v>51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49</v>
      </c>
      <c r="B32" s="166" t="s">
        <v>50</v>
      </c>
      <c r="C32" s="166"/>
      <c r="D32" s="127"/>
      <c r="E32" s="174"/>
      <c r="F32" s="174"/>
      <c r="G32" s="128"/>
      <c r="H32" s="127" t="s">
        <v>51</v>
      </c>
      <c r="I32" s="128"/>
      <c r="J32" s="117" t="s">
        <v>51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49</v>
      </c>
      <c r="B33" s="166" t="s">
        <v>50</v>
      </c>
      <c r="C33" s="166"/>
      <c r="D33" s="127"/>
      <c r="E33" s="174"/>
      <c r="F33" s="174"/>
      <c r="G33" s="128"/>
      <c r="H33" s="127" t="s">
        <v>51</v>
      </c>
      <c r="I33" s="128"/>
      <c r="J33" s="117" t="s">
        <v>51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149999999999999" customHeight="1" x14ac:dyDescent="0.25">
      <c r="A34" s="60" t="s">
        <v>49</v>
      </c>
      <c r="B34" s="171" t="s">
        <v>50</v>
      </c>
      <c r="C34" s="172"/>
      <c r="D34" s="127"/>
      <c r="E34" s="174"/>
      <c r="F34" s="174"/>
      <c r="G34" s="128"/>
      <c r="H34" s="127" t="s">
        <v>51</v>
      </c>
      <c r="I34" s="128"/>
      <c r="J34" s="127" t="s">
        <v>51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2025-02-28T19:36:06Z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