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greens/#11134 Walgreens (Smyrna, DE)/4 ASSET-REPORT DOCS/"/>
    </mc:Choice>
  </mc:AlternateContent>
  <xr:revisionPtr revIDLastSave="17" documentId="13_ncr:1_{B888774D-3C83-41B9-8B1C-1CD895A9BF91}" xr6:coauthVersionLast="47" xr6:coauthVersionMax="47" xr10:uidLastSave="{B4C5234F-0AF8-44DC-AA10-180327761D4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<sst xmlns="http://schemas.openxmlformats.org/spreadsheetml/2006/main" count="70" uniqueCount="44">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</sst>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80" zoomScaleNormal="55" zoomScaleSheetLayoutView="80" workbookViewId="0">
      <selection activeCell="M11" sqref="M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41</v>
      </c>
      <c r="P4" s="18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/>
      <c r="C6" s="23">
        <v>3500</v>
      </c>
      <c r="D6" s="24"/>
      <c r="E6" s="23">
        <f t="shared" ref="E6:F7" si="0">C6-G6</f>
        <v>2800</v>
      </c>
      <c r="F6" s="24">
        <f t="shared" si="0"/>
        <v>0</v>
      </c>
      <c r="G6" s="25">
        <v>700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/>
      <c r="C7" s="35">
        <v>1400</v>
      </c>
      <c r="D7" s="36"/>
      <c r="E7" s="35">
        <f t="shared" si="0"/>
        <v>1120</v>
      </c>
      <c r="F7" s="36">
        <f t="shared" si="0"/>
        <v>0</v>
      </c>
      <c r="G7" s="37">
        <v>280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29</v>
      </c>
      <c r="B8" s="71"/>
      <c r="C8" s="35">
        <v>2975</v>
      </c>
      <c r="D8" s="36"/>
      <c r="E8" s="35">
        <f t="shared" ref="E8:E11" si="2">C8-G8</f>
        <v>2380</v>
      </c>
      <c r="F8" s="36">
        <f t="shared" ref="F8:F11" si="3">D8-H8</f>
        <v>0</v>
      </c>
      <c r="G8" s="37">
        <v>595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30</v>
      </c>
      <c r="B9" s="71"/>
      <c r="C9" s="35">
        <v>1780</v>
      </c>
      <c r="D9" s="36"/>
      <c r="E9" s="35">
        <f t="shared" si="2"/>
        <v>1780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42</v>
      </c>
      <c r="B10" s="102"/>
      <c r="C10" s="113">
        <v>1080</v>
      </c>
      <c r="D10" s="114"/>
      <c r="E10" s="113">
        <f t="shared" si="2"/>
        <v>870</v>
      </c>
      <c r="F10" s="114">
        <f t="shared" si="3"/>
        <v>0</v>
      </c>
      <c r="G10" s="103">
        <v>210</v>
      </c>
      <c r="H10" s="104"/>
      <c r="I10" s="105">
        <f>G10/C10</f>
        <v>0.19444444444444445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8"/>
      <c r="R10" s="66"/>
    </row>
    <row r="11" spans="1:21" ht="20.100000000000001" customHeight="1" x14ac:dyDescent="0.2">
      <c r="A11" s="73" t="s">
        <v>43</v>
      </c>
      <c r="B11" s="71"/>
      <c r="C11" s="35">
        <v>1050</v>
      </c>
      <c r="D11" s="36"/>
      <c r="E11" s="35">
        <f t="shared" si="2"/>
        <v>840</v>
      </c>
      <c r="F11" s="36">
        <f t="shared" si="3"/>
        <v>0</v>
      </c>
      <c r="G11" s="37">
        <v>210</v>
      </c>
      <c r="H11" s="38"/>
      <c r="I11" s="39">
        <f t="shared" ref="I11" si="6">G11/C11</f>
        <v>0.2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21" ht="20.100000000000001" customHeight="1" x14ac:dyDescent="0.2">
      <c r="A12" s="73" t="s">
        <v>10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450</v>
      </c>
      <c r="P12" s="51"/>
      <c r="Q12" s="61"/>
      <c r="R12" s="66"/>
    </row>
    <row r="13" spans="1:21" ht="20.100000000000001" customHeight="1" thickBot="1" x14ac:dyDescent="0.25">
      <c r="A13" s="73" t="s">
        <v>11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350</v>
      </c>
      <c r="P13" s="51"/>
      <c r="Q13" s="61"/>
      <c r="R13" s="66"/>
    </row>
    <row r="14" spans="1:21" ht="20.100000000000001" customHeight="1" thickBot="1" x14ac:dyDescent="0.25">
      <c r="A14" s="191" t="s">
        <v>31</v>
      </c>
      <c r="B14" s="192"/>
      <c r="C14" s="74">
        <f>SUM(C6:C13)</f>
        <v>11785</v>
      </c>
      <c r="D14" s="75">
        <f>SUM(D6:D13)</f>
        <v>0</v>
      </c>
      <c r="E14" s="74">
        <f>SUM(E6:E13)</f>
        <v>9790</v>
      </c>
      <c r="F14" s="75">
        <f>SUM(F6:F13)</f>
        <v>0</v>
      </c>
      <c r="G14" s="76">
        <f>SUM(G6:G13)</f>
        <v>1995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0</v>
      </c>
      <c r="N14" s="80">
        <f>SUM(N6:N13)</f>
        <v>0</v>
      </c>
      <c r="O14" s="81">
        <f>SUM(O6:O13)</f>
        <v>800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32</v>
      </c>
      <c r="B16" s="83"/>
      <c r="C16" s="83"/>
      <c r="D16" s="83"/>
      <c r="F16" s="159" t="s">
        <v>12</v>
      </c>
      <c r="G16" s="160"/>
      <c r="H16" s="133" t="s">
        <v>35</v>
      </c>
      <c r="I16" s="134"/>
      <c r="J16" s="135"/>
      <c r="L16" s="95" t="s">
        <v>37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1" t="s">
        <v>31</v>
      </c>
      <c r="B17" s="152"/>
      <c r="C17" s="86" t="s">
        <v>7</v>
      </c>
      <c r="D17" s="87" t="s">
        <v>8</v>
      </c>
      <c r="F17" s="161"/>
      <c r="G17" s="162"/>
      <c r="H17" s="136"/>
      <c r="I17" s="137"/>
      <c r="J17" s="138"/>
      <c r="L17" s="130" t="s">
        <v>40</v>
      </c>
      <c r="M17" s="130"/>
      <c r="N17" s="130"/>
      <c r="O17" s="130"/>
      <c r="P17" s="98">
        <f>IF(R16=TRUE, 1, 0)</f>
        <v>1</v>
      </c>
    </row>
    <row r="18" spans="1:21" ht="18.75" customHeight="1" x14ac:dyDescent="0.2">
      <c r="A18" s="153" t="s">
        <v>34</v>
      </c>
      <c r="B18" s="154"/>
      <c r="C18" s="88">
        <f>G14+K14</f>
        <v>1995</v>
      </c>
      <c r="D18" s="89">
        <f>H14+L14</f>
        <v>0</v>
      </c>
      <c r="F18" s="200" t="s">
        <v>13</v>
      </c>
      <c r="G18" s="201"/>
      <c r="H18" s="142"/>
      <c r="I18" s="143"/>
      <c r="J18" s="144"/>
      <c r="L18" s="131"/>
      <c r="M18" s="131"/>
      <c r="N18" s="131"/>
      <c r="O18" s="131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5" t="s">
        <v>33</v>
      </c>
      <c r="B19" s="156"/>
      <c r="C19" s="92">
        <f>M14+O14</f>
        <v>800</v>
      </c>
      <c r="D19" s="93">
        <f>N14+P14</f>
        <v>0</v>
      </c>
      <c r="F19" s="202" t="s">
        <v>14</v>
      </c>
      <c r="G19" s="203"/>
      <c r="H19" s="145"/>
      <c r="I19" s="146"/>
      <c r="J19" s="147"/>
      <c r="L19" s="132" t="s">
        <v>38</v>
      </c>
      <c r="M19" s="132"/>
      <c r="N19" s="132"/>
      <c r="O19" s="132"/>
      <c r="P19" s="99" t="e">
        <f>IF(R18=TRUE, 1, 0)</f>
        <v>#DIV/0!</v>
      </c>
    </row>
    <row r="20" spans="1:21" ht="18.75" customHeight="1" thickBot="1" x14ac:dyDescent="0.3">
      <c r="A20" s="157" t="s">
        <v>18</v>
      </c>
      <c r="B20" s="158"/>
      <c r="C20" s="90">
        <f>C18-C19</f>
        <v>1195</v>
      </c>
      <c r="D20" s="91">
        <f>D18-D19</f>
        <v>0</v>
      </c>
      <c r="F20" s="163" t="s">
        <v>15</v>
      </c>
      <c r="G20" s="164"/>
      <c r="H20" s="148"/>
      <c r="I20" s="149"/>
      <c r="J20" s="150"/>
      <c r="L20" s="131"/>
      <c r="M20" s="131"/>
      <c r="N20" s="131"/>
      <c r="O20" s="131"/>
      <c r="P20" s="100"/>
      <c r="R20" s="1" t="e">
        <f>AND(H21&gt;=-0.02, H21&lt;=0.02)</f>
        <v>#DIV/0!</v>
      </c>
    </row>
    <row r="21" spans="1:21" ht="16.5" customHeight="1" thickBot="1" x14ac:dyDescent="0.25">
      <c r="F21" s="216" t="s">
        <v>16</v>
      </c>
      <c r="G21" s="217"/>
      <c r="H21" s="139" t="e">
        <f>AVERAGE(H18:J20)</f>
        <v>#DIV/0!</v>
      </c>
      <c r="I21" s="140"/>
      <c r="J21" s="141"/>
      <c r="L21" s="128" t="s">
        <v>39</v>
      </c>
      <c r="M21" s="128"/>
      <c r="N21" s="128"/>
      <c r="O21" s="128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8"/>
      <c r="M22" s="128"/>
      <c r="N22" s="128"/>
      <c r="O22" s="128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67"/>
    </row>
    <row r="26" spans="1:21" ht="20.100000000000001" customHeight="1" x14ac:dyDescent="0.2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67"/>
    </row>
    <row r="27" spans="1:21" ht="20.100000000000001" customHeight="1" thickBot="1" x14ac:dyDescent="0.2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3" t="s">
        <v>19</v>
      </c>
      <c r="B30" s="214"/>
      <c r="C30" s="214"/>
      <c r="D30" s="214"/>
      <c r="E30" s="214"/>
      <c r="F30" s="21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68" t="s">
        <v>24</v>
      </c>
      <c r="C31" s="169"/>
      <c r="D31" s="170" t="s">
        <v>23</v>
      </c>
      <c r="E31" s="171"/>
      <c r="F31" s="171"/>
      <c r="G31" s="172"/>
      <c r="H31" s="170" t="s">
        <v>20</v>
      </c>
      <c r="I31" s="172"/>
      <c r="J31" s="171" t="s">
        <v>21</v>
      </c>
      <c r="K31" s="171"/>
      <c r="L31" s="199" t="s">
        <v>3</v>
      </c>
      <c r="M31" s="199"/>
      <c r="N31" s="195" t="s">
        <v>4</v>
      </c>
      <c r="O31" s="196"/>
      <c r="P31" s="58" t="s">
        <v>22</v>
      </c>
    </row>
    <row r="32" spans="1:21" ht="18.75" customHeight="1" thickBot="1" x14ac:dyDescent="0.25">
      <c r="A32" s="59" t="s">
        <v>25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57">
        <f t="shared" ref="P32:P40" si="8">L32-N32</f>
        <v>0</v>
      </c>
    </row>
    <row r="33" spans="1:16" ht="18.75" customHeight="1" thickBot="1" x14ac:dyDescent="0.25">
      <c r="A33" s="60" t="s">
        <v>25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57">
        <f t="shared" si="8"/>
        <v>0</v>
      </c>
    </row>
    <row r="34" spans="1:16" ht="19.149999999999999" customHeight="1" thickBot="1" x14ac:dyDescent="0.25">
      <c r="A34" s="60" t="s">
        <v>25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57">
        <f t="shared" si="8"/>
        <v>0</v>
      </c>
    </row>
    <row r="35" spans="1:16" ht="19.5" customHeight="1" thickBot="1" x14ac:dyDescent="0.25">
      <c r="A35" s="59" t="s">
        <v>25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57">
        <f t="shared" si="8"/>
        <v>0</v>
      </c>
    </row>
    <row r="36" spans="1:16" ht="19.5" customHeight="1" thickBot="1" x14ac:dyDescent="0.25">
      <c r="A36" s="60" t="s">
        <v>25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7">
        <f t="shared" si="8"/>
        <v>0</v>
      </c>
    </row>
    <row r="37" spans="1:16" ht="19.5" customHeight="1" thickBot="1" x14ac:dyDescent="0.25">
      <c r="A37" s="60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57">
        <f t="shared" si="8"/>
        <v>0</v>
      </c>
    </row>
    <row r="38" spans="1:16" ht="19.5" customHeight="1" thickBot="1" x14ac:dyDescent="0.25">
      <c r="A38" s="59" t="s">
        <v>25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7">
        <f t="shared" si="8"/>
        <v>0</v>
      </c>
    </row>
    <row r="39" spans="1:16" ht="19.5" customHeight="1" thickBot="1" x14ac:dyDescent="0.25">
      <c r="A39" s="60" t="s">
        <v>25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7">
        <f t="shared" si="8"/>
        <v>0</v>
      </c>
    </row>
    <row r="40" spans="1:16" ht="18.75" customHeight="1" x14ac:dyDescent="0.2">
      <c r="A40" s="60" t="s">
        <v>25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7">
        <f t="shared" si="8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74318-C93E-45B0-9823-82083628B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2024-01-02T18:24:39Z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