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807 SEMMES, AL/5 PROJECT DOCUMENTS/"/>
    </mc:Choice>
  </mc:AlternateContent>
  <xr:revisionPtr revIDLastSave="0" documentId="8_{6E2A43C4-A225-434E-BD3E-90A4BE42267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<sst xmlns="http://schemas.openxmlformats.org/spreadsheetml/2006/main" count="76" uniqueCount="48">
  <si>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</si>
  <si>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</si>
  <si>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</si>
  <si>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</si>
  <si>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</si>
  <si>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</si>
  <si>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</si>
  <si>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</si>
  <si>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</si>
  <si>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</si>
  <si>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</si>
  <si>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</si>
  <si>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</si>
  <si>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</si>
  <si>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</si>
  <si>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</si>
  <si>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</si>
  <si>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</si>
  <si>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</si>
  <si>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</si>
  <si>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</si>
  <si>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</si>
  <si>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</si>
  <si>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</si>
  <si>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</si>
  <si>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</si>
  <si>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</si>
  <si>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</si>
  <si>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</si>
  <si>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</si>
  <si>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</si>
  <si>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</si>
  <si>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</si>
  <si>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</si>
  <si>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</si>
  <si>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</si>
  <si>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</si>
  <si>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</si>
  <si>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</si>
  <si>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</si>
  <si>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</si>
  <si>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</si>
  <si>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 xml:space="preserve"> </t>
  </si>
  <si>
    <t>EF-3</t>
  </si>
  <si>
    <t>BOH</t>
  </si>
  <si>
    <t xml:space="preserve">TRASH ROOM </t>
  </si>
  <si>
    <t>FOH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</si>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</sst>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D1" sqref="D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42</v>
      </c>
    </row>
    <row r="2" spans="1:21" ht="21.75" customHeight="1" x14ac:dyDescent="0.4">
      <c r="A2" s="168" t="s">
        <v>35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28</v>
      </c>
      <c r="J4" s="140"/>
      <c r="K4" s="145" t="s">
        <v>3</v>
      </c>
      <c r="L4" s="146"/>
      <c r="M4" s="143" t="s">
        <v>4</v>
      </c>
      <c r="N4" s="144"/>
      <c r="O4" s="143" t="s">
        <v>40</v>
      </c>
      <c r="P4" s="14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26</v>
      </c>
      <c r="B6" s="103" t="s">
        <v>44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27</v>
      </c>
      <c r="B7" s="104" t="s">
        <v>47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29</v>
      </c>
      <c r="B8" s="104" t="s">
        <v>46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10</v>
      </c>
      <c r="B9" s="70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 t="s">
        <v>42</v>
      </c>
      <c r="N9" s="44"/>
      <c r="O9" s="101">
        <v>375</v>
      </c>
      <c r="P9" s="102"/>
      <c r="Q9" s="61"/>
      <c r="R9" s="66"/>
    </row>
    <row r="10" spans="1:21" ht="20.149999999999999" customHeight="1" x14ac:dyDescent="0.25">
      <c r="A10" s="72" t="s">
        <v>11</v>
      </c>
      <c r="B10" s="70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101">
        <v>400</v>
      </c>
      <c r="P10" s="102"/>
      <c r="Q10" s="61"/>
      <c r="R10" s="66"/>
    </row>
    <row r="11" spans="1:21" ht="20.149999999999999" customHeight="1" thickBot="1" x14ac:dyDescent="0.3">
      <c r="A11" s="72" t="s">
        <v>43</v>
      </c>
      <c r="B11" s="70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/>
      <c r="Q11" s="61"/>
      <c r="R11" s="66"/>
    </row>
    <row r="12" spans="1:21" ht="20.149999999999999" customHeight="1" thickBot="1" x14ac:dyDescent="0.3">
      <c r="A12" s="105" t="s">
        <v>30</v>
      </c>
      <c r="B12" s="106"/>
      <c r="C12" s="73">
        <f t="shared" ref="C12:H12" si="6">SUM(C6:C11)</f>
        <v>10300</v>
      </c>
      <c r="D12" s="74">
        <f t="shared" si="6"/>
        <v>0</v>
      </c>
      <c r="E12" s="73">
        <f t="shared" si="6"/>
        <v>9020</v>
      </c>
      <c r="F12" s="74">
        <f t="shared" si="6"/>
        <v>0</v>
      </c>
      <c r="G12" s="75">
        <f t="shared" si="6"/>
        <v>1280</v>
      </c>
      <c r="H12" s="76">
        <f t="shared" si="6"/>
        <v>0</v>
      </c>
      <c r="I12" s="77"/>
      <c r="J12" s="78"/>
      <c r="K12" s="75">
        <f t="shared" ref="K12:P12" si="7">SUM(K6:K11)</f>
        <v>0</v>
      </c>
      <c r="L12" s="76">
        <f t="shared" si="7"/>
        <v>0</v>
      </c>
      <c r="M12" s="100">
        <f t="shared" si="7"/>
        <v>0</v>
      </c>
      <c r="N12" s="79">
        <f t="shared" si="7"/>
        <v>0</v>
      </c>
      <c r="O12" s="80">
        <f t="shared" si="7"/>
        <v>975</v>
      </c>
      <c r="P12" s="81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5" t="s">
        <v>31</v>
      </c>
      <c r="B14" s="82"/>
      <c r="C14" s="82"/>
      <c r="D14" s="82"/>
      <c r="F14" s="198" t="s">
        <v>12</v>
      </c>
      <c r="G14" s="199"/>
      <c r="H14" s="172" t="s">
        <v>34</v>
      </c>
      <c r="I14" s="173"/>
      <c r="J14" s="174"/>
      <c r="L14" s="94" t="s">
        <v>36</v>
      </c>
      <c r="M14" s="83"/>
      <c r="N14" s="83"/>
      <c r="O14" s="83"/>
      <c r="P14" s="83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0" t="s">
        <v>30</v>
      </c>
      <c r="B15" s="191"/>
      <c r="C15" s="85" t="s">
        <v>7</v>
      </c>
      <c r="D15" s="86" t="s">
        <v>8</v>
      </c>
      <c r="F15" s="200"/>
      <c r="G15" s="201"/>
      <c r="H15" s="175"/>
      <c r="I15" s="176"/>
      <c r="J15" s="177"/>
      <c r="L15" s="169" t="s">
        <v>39</v>
      </c>
      <c r="M15" s="169"/>
      <c r="N15" s="169"/>
      <c r="O15" s="169"/>
      <c r="P15" s="97">
        <f>IF(R14=TRUE, 1, 0)</f>
        <v>1</v>
      </c>
    </row>
    <row r="16" spans="1:21" ht="18.75" customHeight="1" x14ac:dyDescent="0.35">
      <c r="A16" s="192" t="s">
        <v>33</v>
      </c>
      <c r="B16" s="193"/>
      <c r="C16" s="87">
        <f>G12+K12</f>
        <v>1280</v>
      </c>
      <c r="D16" s="88">
        <f>H12+L12</f>
        <v>0</v>
      </c>
      <c r="F16" s="121" t="s">
        <v>13</v>
      </c>
      <c r="G16" s="122"/>
      <c r="H16" s="181"/>
      <c r="I16" s="182"/>
      <c r="J16" s="183"/>
      <c r="L16" s="170"/>
      <c r="M16" s="170"/>
      <c r="N16" s="170"/>
      <c r="O16" s="170"/>
      <c r="P16" s="99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4" t="s">
        <v>32</v>
      </c>
      <c r="B17" s="195"/>
      <c r="C17" s="91">
        <f>M12+O12</f>
        <v>975</v>
      </c>
      <c r="D17" s="92">
        <f>N12+P12</f>
        <v>0</v>
      </c>
      <c r="F17" s="123" t="s">
        <v>14</v>
      </c>
      <c r="G17" s="124"/>
      <c r="H17" s="184"/>
      <c r="I17" s="185"/>
      <c r="J17" s="186"/>
      <c r="L17" s="171" t="s">
        <v>37</v>
      </c>
      <c r="M17" s="171"/>
      <c r="N17" s="171"/>
      <c r="O17" s="171"/>
      <c r="P17" s="98" t="e">
        <f>IF(R16=TRUE, 1, 0)</f>
        <v>#DIV/0!</v>
      </c>
    </row>
    <row r="18" spans="1:18" ht="18.75" customHeight="1" thickBot="1" x14ac:dyDescent="0.4">
      <c r="A18" s="196" t="s">
        <v>18</v>
      </c>
      <c r="B18" s="197"/>
      <c r="C18" s="89">
        <f>C16-C17</f>
        <v>305</v>
      </c>
      <c r="D18" s="90">
        <f>D16-D17</f>
        <v>0</v>
      </c>
      <c r="F18" s="202" t="s">
        <v>15</v>
      </c>
      <c r="G18" s="203"/>
      <c r="H18" s="187"/>
      <c r="I18" s="188"/>
      <c r="J18" s="189"/>
      <c r="L18" s="170"/>
      <c r="M18" s="170"/>
      <c r="N18" s="170"/>
      <c r="O18" s="170"/>
      <c r="P18" s="99"/>
      <c r="R18" s="1" t="e">
        <f>AND(H19&gt;=-0.02, H19&lt;=0.02)</f>
        <v>#DIV/0!</v>
      </c>
    </row>
    <row r="19" spans="1:18" ht="16.5" customHeight="1" thickBot="1" x14ac:dyDescent="0.3">
      <c r="F19" s="137" t="s">
        <v>16</v>
      </c>
      <c r="G19" s="138"/>
      <c r="H19" s="178" t="e">
        <f>AVERAGE(H16:J18)</f>
        <v>#DIV/0!</v>
      </c>
      <c r="I19" s="179"/>
      <c r="J19" s="180"/>
      <c r="L19" s="167" t="s">
        <v>38</v>
      </c>
      <c r="M19" s="167"/>
      <c r="N19" s="167"/>
      <c r="O19" s="167"/>
      <c r="P19" s="93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7"/>
      <c r="M20" s="167"/>
      <c r="N20" s="167"/>
      <c r="O20" s="167"/>
      <c r="P20" s="96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49999999999999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67"/>
    </row>
    <row r="25" spans="1:18" ht="20.149999999999999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4" t="s">
        <v>19</v>
      </c>
      <c r="B28" s="135"/>
      <c r="C28" s="135"/>
      <c r="D28" s="135"/>
      <c r="E28" s="135"/>
      <c r="F28" s="136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60" t="s">
        <v>24</v>
      </c>
      <c r="C29" s="161"/>
      <c r="D29" s="115" t="s">
        <v>23</v>
      </c>
      <c r="E29" s="117"/>
      <c r="F29" s="117"/>
      <c r="G29" s="116"/>
      <c r="H29" s="115" t="s">
        <v>20</v>
      </c>
      <c r="I29" s="116"/>
      <c r="J29" s="117" t="s">
        <v>21</v>
      </c>
      <c r="K29" s="117"/>
      <c r="L29" s="118" t="s">
        <v>3</v>
      </c>
      <c r="M29" s="118"/>
      <c r="N29" s="111" t="s">
        <v>4</v>
      </c>
      <c r="O29" s="112"/>
      <c r="P29" s="58" t="s">
        <v>22</v>
      </c>
    </row>
    <row r="30" spans="1:18" ht="18.75" customHeight="1" thickBot="1" x14ac:dyDescent="0.3">
      <c r="A30" s="59" t="s">
        <v>25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57">
        <f t="shared" ref="P30:P38" si="8">L30-N30</f>
        <v>0</v>
      </c>
    </row>
    <row r="31" spans="1:18" ht="18.75" customHeight="1" thickBot="1" x14ac:dyDescent="0.3">
      <c r="A31" s="60" t="s">
        <v>25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57">
        <f t="shared" si="8"/>
        <v>0</v>
      </c>
    </row>
    <row r="32" spans="1:18" ht="19.149999999999999" customHeight="1" thickBot="1" x14ac:dyDescent="0.3">
      <c r="A32" s="60" t="s">
        <v>25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57">
        <f t="shared" si="8"/>
        <v>0</v>
      </c>
    </row>
    <row r="33" spans="1:16" ht="19.5" customHeight="1" thickBot="1" x14ac:dyDescent="0.3">
      <c r="A33" s="59" t="s">
        <v>25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57">
        <f t="shared" si="8"/>
        <v>0</v>
      </c>
    </row>
    <row r="34" spans="1:16" ht="19.5" customHeight="1" thickBot="1" x14ac:dyDescent="0.3">
      <c r="A34" s="60" t="s">
        <v>25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7">
        <f t="shared" si="8"/>
        <v>0</v>
      </c>
    </row>
    <row r="35" spans="1:16" ht="19.5" customHeight="1" thickBot="1" x14ac:dyDescent="0.3">
      <c r="A35" s="60" t="s">
        <v>25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7">
        <f t="shared" si="8"/>
        <v>0</v>
      </c>
    </row>
    <row r="36" spans="1:16" ht="19.5" customHeight="1" thickBot="1" x14ac:dyDescent="0.3">
      <c r="A36" s="59" t="s">
        <v>25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57">
        <f t="shared" si="8"/>
        <v>0</v>
      </c>
    </row>
    <row r="37" spans="1:16" ht="19.5" customHeight="1" thickBot="1" x14ac:dyDescent="0.3">
      <c r="A37" s="60" t="s">
        <v>25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7">
        <f t="shared" si="8"/>
        <v>0</v>
      </c>
    </row>
    <row r="38" spans="1:16" ht="18.75" customHeight="1" x14ac:dyDescent="0.25">
      <c r="A38" s="60" t="s">
        <v>25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2025-06-02T14:02:55Z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