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13_ncr:1_{6C651E05-3C4E-4A8B-9ABC-E619C8874A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<sst xmlns="http://schemas.openxmlformats.org/spreadsheetml/2006/main" count="76" uniqueCount="48">
  <si>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</si>
  <si>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</si>
  <si>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</si>
  <si>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</si>
  <si>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</si>
  <si>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</si>
  <si>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</si>
  <si>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</si>
  <si>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</si>
  <si>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</si>
  <si>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</si>
  <si>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</si>
  <si>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</si>
  <si>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</si>
  <si>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</si>
  <si>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</si>
  <si>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</si>
  <si>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</si>
  <si>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</si>
  <si>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</si>
  <si>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</si>
  <si>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</si>
  <si>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</si>
  <si>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</si>
  <si>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</si>
  <si>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</si>
  <si>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</si>
  <si>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</si>
  <si>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</si>
  <si>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</si>
  <si>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</si>
  <si>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</si>
  <si>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</si>
  <si>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</si>
  <si>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</si>
  <si>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</si>
  <si>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</si>
  <si>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</si>
  <si>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</si>
  <si>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</si>
  <si>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</si>
  <si>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RESTROOMS</t>
  </si>
  <si>
    <t xml:space="preserve"> </t>
  </si>
  <si>
    <t>EF-3</t>
  </si>
  <si>
    <t>BOH</t>
  </si>
  <si>
    <t xml:space="preserve">TRASH ROOM </t>
  </si>
  <si>
    <t>FOH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</si>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</sst>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V10" sqref="V10"/>
    </sheetView>
  </sheetViews>
  <sheetFormatPr defaultColWidth="9.1796875" defaultRowHeight="12.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>
      <c r="P1" s="1" t="s">
        <v>42</v>
      </c>
    </row>
    <row r="2" spans="1:21" ht="21.75" customHeight="1">
      <c r="A2" s="118" t="s">
        <v>35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>
      <c r="A3" s="84"/>
    </row>
    <row r="4" spans="1:21" ht="20.149999999999999" customHeight="1" thickBot="1">
      <c r="A4" s="6"/>
      <c r="B4" s="8" t="s">
        <v>5</v>
      </c>
      <c r="C4" s="172" t="s">
        <v>0</v>
      </c>
      <c r="D4" s="173"/>
      <c r="E4" s="161" t="s">
        <v>1</v>
      </c>
      <c r="F4" s="159"/>
      <c r="G4" s="178" t="s">
        <v>2</v>
      </c>
      <c r="H4" s="179"/>
      <c r="I4" s="170" t="s">
        <v>28</v>
      </c>
      <c r="J4" s="171"/>
      <c r="K4" s="176" t="s">
        <v>3</v>
      </c>
      <c r="L4" s="177"/>
      <c r="M4" s="174" t="s">
        <v>4</v>
      </c>
      <c r="N4" s="175"/>
      <c r="O4" s="174" t="s">
        <v>40</v>
      </c>
      <c r="P4" s="175"/>
      <c r="Q4" s="7"/>
      <c r="R4" s="62"/>
    </row>
    <row r="5" spans="1:21" ht="20.149999999999999" customHeight="1" thickBot="1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>
      <c r="A6" s="71" t="s">
        <v>26</v>
      </c>
      <c r="B6" s="103" t="s">
        <v>44</v>
      </c>
      <c r="C6" s="23">
        <v>4500</v>
      </c>
      <c r="D6" s="24">
        <v>4534</v>
      </c>
      <c r="E6" s="23">
        <f t="shared" ref="E6:F7" si="0">C6-G6</f>
        <v>3800</v>
      </c>
      <c r="F6" s="24">
        <f t="shared" si="0"/>
        <v>3845</v>
      </c>
      <c r="G6" s="25">
        <v>700</v>
      </c>
      <c r="H6" s="26">
        <v>689</v>
      </c>
      <c r="I6" s="27">
        <f>G6/C6</f>
        <v>0.15555555555555556</v>
      </c>
      <c r="J6" s="28">
        <f>H6/D6</f>
        <v>0.15196294662549625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>
      <c r="A7" s="72" t="s">
        <v>27</v>
      </c>
      <c r="B7" s="104" t="s">
        <v>47</v>
      </c>
      <c r="C7" s="35">
        <v>3400</v>
      </c>
      <c r="D7" s="36">
        <v>3516</v>
      </c>
      <c r="E7" s="35">
        <f t="shared" si="0"/>
        <v>3020</v>
      </c>
      <c r="F7" s="36">
        <f t="shared" si="0"/>
        <v>3168</v>
      </c>
      <c r="G7" s="37">
        <v>380</v>
      </c>
      <c r="H7" s="38">
        <v>348</v>
      </c>
      <c r="I7" s="39">
        <f t="shared" ref="I7:J7" si="1">G7/C7</f>
        <v>0.11176470588235295</v>
      </c>
      <c r="J7" s="40">
        <f t="shared" si="1"/>
        <v>9.8976109215017066E-2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>
      <c r="A8" s="72" t="s">
        <v>29</v>
      </c>
      <c r="B8" s="104" t="s">
        <v>46</v>
      </c>
      <c r="C8" s="35">
        <v>2400</v>
      </c>
      <c r="D8" s="36">
        <v>2282</v>
      </c>
      <c r="E8" s="35">
        <f t="shared" ref="E8" si="2">C8-G8</f>
        <v>2200</v>
      </c>
      <c r="F8" s="36">
        <f t="shared" ref="F8" si="3">D8-H8</f>
        <v>2095</v>
      </c>
      <c r="G8" s="37">
        <v>200</v>
      </c>
      <c r="H8" s="38">
        <v>187</v>
      </c>
      <c r="I8" s="39">
        <f t="shared" ref="I8" si="4">G8/C8</f>
        <v>8.3333333333333329E-2</v>
      </c>
      <c r="J8" s="40">
        <f t="shared" ref="J8" si="5">H8/D8</f>
        <v>8.1945661700262934E-2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>
      <c r="A9" s="72" t="s">
        <v>10</v>
      </c>
      <c r="B9" s="70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 t="s">
        <v>42</v>
      </c>
      <c r="N9" s="44"/>
      <c r="O9" s="101">
        <v>375</v>
      </c>
      <c r="P9" s="102">
        <v>369</v>
      </c>
      <c r="Q9" s="61"/>
      <c r="R9" s="66"/>
    </row>
    <row r="10" spans="1:21" ht="20.149999999999999" customHeight="1">
      <c r="A10" s="72" t="s">
        <v>11</v>
      </c>
      <c r="B10" s="70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101">
        <v>400</v>
      </c>
      <c r="P10" s="102">
        <v>417</v>
      </c>
      <c r="Q10" s="61"/>
      <c r="R10" s="66"/>
    </row>
    <row r="11" spans="1:21" ht="20.149999999999999" customHeight="1" thickBot="1">
      <c r="A11" s="72" t="s">
        <v>43</v>
      </c>
      <c r="B11" s="70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200</v>
      </c>
      <c r="P11" s="51">
        <v>208</v>
      </c>
      <c r="Q11" s="61"/>
      <c r="R11" s="66"/>
    </row>
    <row r="12" spans="1:21" ht="20.149999999999999" customHeight="1" thickBot="1">
      <c r="A12" s="180" t="s">
        <v>30</v>
      </c>
      <c r="B12" s="181"/>
      <c r="C12" s="73">
        <f t="shared" ref="C12:H12" si="6">SUM(C6:C11)</f>
        <v>10300</v>
      </c>
      <c r="D12" s="74">
        <f t="shared" si="6"/>
        <v>10332</v>
      </c>
      <c r="E12" s="73">
        <f t="shared" si="6"/>
        <v>9020</v>
      </c>
      <c r="F12" s="74">
        <f t="shared" si="6"/>
        <v>9108</v>
      </c>
      <c r="G12" s="75">
        <f t="shared" si="6"/>
        <v>1280</v>
      </c>
      <c r="H12" s="76">
        <f t="shared" si="6"/>
        <v>1224</v>
      </c>
      <c r="I12" s="77"/>
      <c r="J12" s="78"/>
      <c r="K12" s="75">
        <f t="shared" ref="K12:P12" si="7">SUM(K6:K11)</f>
        <v>0</v>
      </c>
      <c r="L12" s="76">
        <f t="shared" si="7"/>
        <v>0</v>
      </c>
      <c r="M12" s="100">
        <f t="shared" si="7"/>
        <v>0</v>
      </c>
      <c r="N12" s="79">
        <f t="shared" si="7"/>
        <v>0</v>
      </c>
      <c r="O12" s="80">
        <f t="shared" si="7"/>
        <v>975</v>
      </c>
      <c r="P12" s="81">
        <f t="shared" si="7"/>
        <v>994</v>
      </c>
      <c r="Q12" s="52"/>
      <c r="R12" s="66"/>
    </row>
    <row r="13" spans="1:21" ht="20.149999999999999" customHeight="1" thickBot="1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>
      <c r="A14" s="95" t="s">
        <v>31</v>
      </c>
      <c r="B14" s="82"/>
      <c r="C14" s="82"/>
      <c r="D14" s="82"/>
      <c r="F14" s="148" t="s">
        <v>12</v>
      </c>
      <c r="G14" s="149"/>
      <c r="H14" s="122" t="s">
        <v>34</v>
      </c>
      <c r="I14" s="123"/>
      <c r="J14" s="124"/>
      <c r="L14" s="94" t="s">
        <v>36</v>
      </c>
      <c r="M14" s="83"/>
      <c r="N14" s="83"/>
      <c r="O14" s="83"/>
      <c r="P14" s="83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>
      <c r="A15" s="140" t="s">
        <v>30</v>
      </c>
      <c r="B15" s="141"/>
      <c r="C15" s="85" t="s">
        <v>7</v>
      </c>
      <c r="D15" s="86" t="s">
        <v>8</v>
      </c>
      <c r="F15" s="150"/>
      <c r="G15" s="151"/>
      <c r="H15" s="125"/>
      <c r="I15" s="126"/>
      <c r="J15" s="127"/>
      <c r="L15" s="119" t="s">
        <v>39</v>
      </c>
      <c r="M15" s="119"/>
      <c r="N15" s="119"/>
      <c r="O15" s="119"/>
      <c r="P15" s="97">
        <f>IF(R14=TRUE, 1, 0)</f>
        <v>1</v>
      </c>
    </row>
    <row r="16" spans="1:21" ht="18.75" customHeight="1">
      <c r="A16" s="142" t="s">
        <v>33</v>
      </c>
      <c r="B16" s="143"/>
      <c r="C16" s="87">
        <f>G12+K12</f>
        <v>1280</v>
      </c>
      <c r="D16" s="88">
        <f>H12+L12</f>
        <v>1224</v>
      </c>
      <c r="F16" s="189" t="s">
        <v>13</v>
      </c>
      <c r="G16" s="190"/>
      <c r="H16" s="131">
        <v>9.5999999999999992E-3</v>
      </c>
      <c r="I16" s="132"/>
      <c r="J16" s="133"/>
      <c r="L16" s="120"/>
      <c r="M16" s="120"/>
      <c r="N16" s="120"/>
      <c r="O16" s="120"/>
      <c r="P16" s="99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>
      <c r="A17" s="144" t="s">
        <v>32</v>
      </c>
      <c r="B17" s="145"/>
      <c r="C17" s="91">
        <f>M12+O12</f>
        <v>975</v>
      </c>
      <c r="D17" s="92">
        <f>N12+P12</f>
        <v>994</v>
      </c>
      <c r="F17" s="191" t="s">
        <v>14</v>
      </c>
      <c r="G17" s="192"/>
      <c r="H17" s="134">
        <v>4.1000000000000003E-3</v>
      </c>
      <c r="I17" s="135"/>
      <c r="J17" s="136"/>
      <c r="L17" s="121" t="s">
        <v>37</v>
      </c>
      <c r="M17" s="121"/>
      <c r="N17" s="121"/>
      <c r="O17" s="121"/>
      <c r="P17" s="98">
        <f>IF(R16=TRUE, 1, 0)</f>
        <v>1</v>
      </c>
    </row>
    <row r="18" spans="1:18" ht="18.75" customHeight="1" thickBot="1">
      <c r="A18" s="146" t="s">
        <v>18</v>
      </c>
      <c r="B18" s="147"/>
      <c r="C18" s="89">
        <f>C16-C17</f>
        <v>305</v>
      </c>
      <c r="D18" s="90">
        <f>D16-D17</f>
        <v>230</v>
      </c>
      <c r="F18" s="152" t="s">
        <v>15</v>
      </c>
      <c r="G18" s="153"/>
      <c r="H18" s="137">
        <v>1.0500000000000001E-2</v>
      </c>
      <c r="I18" s="138"/>
      <c r="J18" s="139"/>
      <c r="L18" s="120"/>
      <c r="M18" s="120"/>
      <c r="N18" s="120"/>
      <c r="O18" s="120"/>
      <c r="P18" s="99"/>
      <c r="R18" s="1" t="b">
        <f>AND(H19&gt;=-0.02, H19&lt;=0.02)</f>
        <v>1</v>
      </c>
    </row>
    <row r="19" spans="1:18" ht="16.5" customHeight="1" thickBot="1">
      <c r="F19" s="205" t="s">
        <v>16</v>
      </c>
      <c r="G19" s="206"/>
      <c r="H19" s="128">
        <f>AVERAGE(H16:J18)</f>
        <v>8.0666666666666664E-3</v>
      </c>
      <c r="I19" s="129"/>
      <c r="J19" s="130"/>
      <c r="L19" s="117" t="s">
        <v>38</v>
      </c>
      <c r="M19" s="117"/>
      <c r="N19" s="117"/>
      <c r="O19" s="117"/>
      <c r="P19" s="93">
        <f>IF(R18=TRUE, 1, 0)</f>
        <v>1</v>
      </c>
    </row>
    <row r="20" spans="1:18" ht="13.75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7"/>
      <c r="M20" s="117"/>
      <c r="N20" s="117"/>
      <c r="O20" s="117"/>
      <c r="P20" s="96"/>
    </row>
    <row r="21" spans="1:18" ht="13.75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49999999999999" customHeight="1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  <c r="Q24" s="67"/>
    </row>
    <row r="25" spans="1:18" ht="20.149999999999999" customHeight="1" thickBot="1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1"/>
    </row>
    <row r="26" spans="1:18" ht="20.149999999999999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>
      <c r="A28" s="202" t="s">
        <v>19</v>
      </c>
      <c r="B28" s="203"/>
      <c r="C28" s="203"/>
      <c r="D28" s="203"/>
      <c r="E28" s="203"/>
      <c r="F28" s="204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>
      <c r="A29" s="5" t="s">
        <v>6</v>
      </c>
      <c r="B29" s="157" t="s">
        <v>24</v>
      </c>
      <c r="C29" s="158"/>
      <c r="D29" s="159" t="s">
        <v>23</v>
      </c>
      <c r="E29" s="160"/>
      <c r="F29" s="160"/>
      <c r="G29" s="161"/>
      <c r="H29" s="159" t="s">
        <v>20</v>
      </c>
      <c r="I29" s="161"/>
      <c r="J29" s="160" t="s">
        <v>21</v>
      </c>
      <c r="K29" s="160"/>
      <c r="L29" s="188" t="s">
        <v>3</v>
      </c>
      <c r="M29" s="188"/>
      <c r="N29" s="184" t="s">
        <v>4</v>
      </c>
      <c r="O29" s="185"/>
      <c r="P29" s="58" t="s">
        <v>22</v>
      </c>
    </row>
    <row r="30" spans="1:18" ht="18.75" customHeight="1" thickBot="1">
      <c r="A30" s="59" t="s">
        <v>25</v>
      </c>
      <c r="B30" s="155"/>
      <c r="C30" s="156"/>
      <c r="D30" s="162"/>
      <c r="E30" s="163"/>
      <c r="F30" s="163"/>
      <c r="G30" s="164"/>
      <c r="H30" s="162"/>
      <c r="I30" s="164"/>
      <c r="J30" s="168"/>
      <c r="K30" s="169"/>
      <c r="L30" s="166"/>
      <c r="M30" s="167"/>
      <c r="N30" s="186"/>
      <c r="O30" s="187"/>
      <c r="P30" s="57">
        <f t="shared" ref="P30:P38" si="8">L30-N30</f>
        <v>0</v>
      </c>
    </row>
    <row r="31" spans="1:18" ht="18.75" customHeight="1" thickBot="1">
      <c r="A31" s="60" t="s">
        <v>25</v>
      </c>
      <c r="B31" s="154"/>
      <c r="C31" s="154"/>
      <c r="D31" s="109"/>
      <c r="E31" s="110"/>
      <c r="F31" s="110"/>
      <c r="G31" s="111"/>
      <c r="H31" s="109"/>
      <c r="I31" s="111"/>
      <c r="J31" s="182"/>
      <c r="K31" s="183"/>
      <c r="L31" s="166"/>
      <c r="M31" s="167"/>
      <c r="N31" s="186"/>
      <c r="O31" s="187"/>
      <c r="P31" s="57">
        <f t="shared" si="8"/>
        <v>0</v>
      </c>
    </row>
    <row r="32" spans="1:18" ht="19.149999999999999" customHeight="1" thickBot="1">
      <c r="A32" s="60" t="s">
        <v>25</v>
      </c>
      <c r="B32" s="107"/>
      <c r="C32" s="108"/>
      <c r="D32" s="109"/>
      <c r="E32" s="110"/>
      <c r="F32" s="110"/>
      <c r="G32" s="111"/>
      <c r="H32" s="109"/>
      <c r="I32" s="111"/>
      <c r="J32" s="109"/>
      <c r="K32" s="165"/>
      <c r="L32" s="112"/>
      <c r="M32" s="113"/>
      <c r="N32" s="105"/>
      <c r="O32" s="106"/>
      <c r="P32" s="57">
        <f t="shared" si="8"/>
        <v>0</v>
      </c>
    </row>
    <row r="33" spans="1:16" ht="19.5" customHeight="1" thickBot="1">
      <c r="A33" s="59" t="s">
        <v>25</v>
      </c>
      <c r="B33" s="114"/>
      <c r="C33" s="115"/>
      <c r="D33" s="107"/>
      <c r="E33" s="116"/>
      <c r="F33" s="116"/>
      <c r="G33" s="108"/>
      <c r="H33" s="107"/>
      <c r="I33" s="108"/>
      <c r="J33" s="107"/>
      <c r="K33" s="108"/>
      <c r="L33" s="112"/>
      <c r="M33" s="113"/>
      <c r="N33" s="105"/>
      <c r="O33" s="106"/>
      <c r="P33" s="57">
        <f t="shared" si="8"/>
        <v>0</v>
      </c>
    </row>
    <row r="34" spans="1:16" ht="19.5" customHeight="1" thickBot="1">
      <c r="A34" s="60" t="s">
        <v>25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57">
        <f t="shared" si="8"/>
        <v>0</v>
      </c>
    </row>
    <row r="35" spans="1:16" ht="19.5" customHeight="1" thickBot="1">
      <c r="A35" s="60" t="s">
        <v>25</v>
      </c>
      <c r="B35" s="107"/>
      <c r="C35" s="108"/>
      <c r="D35" s="109"/>
      <c r="E35" s="110"/>
      <c r="F35" s="110"/>
      <c r="G35" s="111"/>
      <c r="H35" s="109"/>
      <c r="I35" s="111"/>
      <c r="J35" s="109"/>
      <c r="K35" s="111"/>
      <c r="L35" s="112"/>
      <c r="M35" s="113"/>
      <c r="N35" s="105"/>
      <c r="O35" s="106"/>
      <c r="P35" s="57">
        <f t="shared" si="8"/>
        <v>0</v>
      </c>
    </row>
    <row r="36" spans="1:16" ht="19.5" customHeight="1" thickBot="1">
      <c r="A36" s="59" t="s">
        <v>25</v>
      </c>
      <c r="B36" s="114"/>
      <c r="C36" s="115"/>
      <c r="D36" s="107"/>
      <c r="E36" s="116"/>
      <c r="F36" s="116"/>
      <c r="G36" s="108"/>
      <c r="H36" s="107"/>
      <c r="I36" s="108"/>
      <c r="J36" s="107"/>
      <c r="K36" s="108"/>
      <c r="L36" s="112"/>
      <c r="M36" s="113"/>
      <c r="N36" s="105"/>
      <c r="O36" s="106"/>
      <c r="P36" s="57">
        <f t="shared" si="8"/>
        <v>0</v>
      </c>
    </row>
    <row r="37" spans="1:16" ht="19.5" customHeight="1" thickBot="1">
      <c r="A37" s="60" t="s">
        <v>25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57">
        <f t="shared" si="8"/>
        <v>0</v>
      </c>
    </row>
    <row r="38" spans="1:16" ht="18.75" customHeight="1">
      <c r="A38" s="60" t="s">
        <v>25</v>
      </c>
      <c r="B38" s="107"/>
      <c r="C38" s="108"/>
      <c r="D38" s="109"/>
      <c r="E38" s="110"/>
      <c r="F38" s="110"/>
      <c r="G38" s="111"/>
      <c r="H38" s="109"/>
      <c r="I38" s="111"/>
      <c r="J38" s="109"/>
      <c r="K38" s="111"/>
      <c r="L38" s="112"/>
      <c r="M38" s="113"/>
      <c r="N38" s="105"/>
      <c r="O38" s="106"/>
      <c r="P38" s="57">
        <f t="shared" si="8"/>
        <v>0</v>
      </c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cp:lastPrinted>2017-11-15T17:23:59Z</cp:lastPrinted>
  <dcterms:created xsi:type="dcterms:W3CDTF">2015-11-16T19:09:52Z</dcterms:created>
  <dcterms:modified xsi:type="dcterms:W3CDTF">2025-06-18T14:10:36Z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