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Culvers-Green Bay\"/>
    </mc:Choice>
  </mc:AlternateContent>
  <xr:revisionPtr revIDLastSave="0" documentId="8_{6EC215F7-65E3-4160-B748-C1F315697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D17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<sst xmlns="http://schemas.openxmlformats.org/spreadsheetml/2006/main" count="79" uniqueCount="53">
  <si>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</si>
  <si>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</si>
  <si>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</si>
  <si>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</si>
  <si>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</si>
  <si>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</si>
  <si>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</si>
  <si>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</si>
  <si>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</si>
  <si>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</si>
  <si>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</si>
  <si>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</si>
  <si>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</si>
  <si>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</si>
  <si>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</si>
  <si>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</si>
  <si>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</si>
  <si>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</si>
  <si>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</si>
  <si>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</si>
  <si>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</si>
  <si>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</si>
  <si>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</si>
  <si>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</si>
  <si>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</si>
  <si>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</si>
  <si>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</si>
  <si>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</si>
  <si>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</si>
  <si>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</si>
  <si>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</si>
  <si>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</si>
  <si>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</si>
  <si>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</si>
  <si>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</si>
  <si>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</si>
  <si>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</si>
  <si>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</si>
  <si>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</si>
  <si>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PRV1</t>
  </si>
  <si>
    <t>PRV2</t>
  </si>
  <si>
    <t>PRV3</t>
  </si>
  <si>
    <t>PRV4</t>
  </si>
  <si>
    <t>DINING</t>
  </si>
  <si>
    <t>KITCHEN</t>
  </si>
  <si>
    <t>MOP SINK</t>
  </si>
  <si>
    <t>RESTROOMS</t>
  </si>
  <si>
    <t>FRYER HD-2</t>
  </si>
  <si>
    <t>GRIDDLE HD-1</t>
  </si>
  <si>
    <t>DISH HOOD</t>
  </si>
  <si>
    <t>0.01"</t>
  </si>
  <si>
    <t>0.009"</t>
  </si>
  <si>
    <t xml:space="preserve">[1] Balanced RTU outside air to high end of design to accommodate PRV-1, PRV-4, and EF-1A exhaust should these fans be repaired. Recommend PRV-4 be tied into dishwasher operation to keep building pressure positive if all fans are repaired.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</si>
</sst>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70" zoomScaleNormal="55" zoomScaleSheetLayoutView="70" workbookViewId="0">
      <selection activeCell="A24" sqref="A24:P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4" t="s">
        <v>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1" ht="9.75" customHeight="1" thickBot="1" x14ac:dyDescent="0.3">
      <c r="A3" s="84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57" t="s">
        <v>1</v>
      </c>
      <c r="F4" s="155"/>
      <c r="G4" s="174" t="s">
        <v>2</v>
      </c>
      <c r="H4" s="175"/>
      <c r="I4" s="166" t="s">
        <v>27</v>
      </c>
      <c r="J4" s="167"/>
      <c r="K4" s="172" t="s">
        <v>3</v>
      </c>
      <c r="L4" s="173"/>
      <c r="M4" s="170" t="s">
        <v>4</v>
      </c>
      <c r="N4" s="171"/>
      <c r="O4" s="170" t="s">
        <v>38</v>
      </c>
      <c r="P4" s="171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x14ac:dyDescent="0.2">
      <c r="A6" s="71" t="s">
        <v>25</v>
      </c>
      <c r="B6" s="69" t="s">
        <v>43</v>
      </c>
      <c r="C6" s="23">
        <v>5500</v>
      </c>
      <c r="D6" s="24">
        <v>5767</v>
      </c>
      <c r="E6" s="23">
        <f t="shared" ref="E6:F7" si="0">C6-G6</f>
        <v>3795</v>
      </c>
      <c r="F6" s="24">
        <f t="shared" si="0"/>
        <v>3914</v>
      </c>
      <c r="G6" s="25">
        <v>1705</v>
      </c>
      <c r="H6" s="26">
        <v>1853</v>
      </c>
      <c r="I6" s="27">
        <f>G6/C6</f>
        <v>0.31</v>
      </c>
      <c r="J6" s="28">
        <f>H6/D6</f>
        <v>0.32131090688399516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26</v>
      </c>
      <c r="B7" s="70" t="s">
        <v>44</v>
      </c>
      <c r="C7" s="35">
        <v>5500</v>
      </c>
      <c r="D7" s="36">
        <v>5332</v>
      </c>
      <c r="E7" s="35">
        <f t="shared" si="0"/>
        <v>3795</v>
      </c>
      <c r="F7" s="36">
        <v>3494</v>
      </c>
      <c r="G7" s="37">
        <v>1705</v>
      </c>
      <c r="H7" s="38">
        <v>1838</v>
      </c>
      <c r="I7" s="39">
        <f t="shared" ref="I7:J7" si="1">G7/C7</f>
        <v>0.31</v>
      </c>
      <c r="J7" s="40">
        <f t="shared" si="1"/>
        <v>0.3447111777944486</v>
      </c>
      <c r="K7" s="41"/>
      <c r="L7" s="42"/>
      <c r="M7" s="43"/>
      <c r="N7" s="43"/>
      <c r="O7" s="44"/>
      <c r="P7" s="45"/>
      <c r="Q7" s="60"/>
      <c r="R7" s="65"/>
    </row>
    <row r="8" spans="1:21" ht="20.100000000000001" customHeight="1" x14ac:dyDescent="0.2">
      <c r="A8" s="72" t="s">
        <v>10</v>
      </c>
      <c r="B8" s="70" t="s">
        <v>45</v>
      </c>
      <c r="C8" s="46"/>
      <c r="D8" s="47"/>
      <c r="E8" s="46"/>
      <c r="F8" s="47"/>
      <c r="G8" s="41"/>
      <c r="H8" s="42"/>
      <c r="I8" s="48"/>
      <c r="J8" s="42"/>
      <c r="K8" s="41"/>
      <c r="L8" s="42"/>
      <c r="M8" s="43"/>
      <c r="N8" s="43"/>
      <c r="O8" s="49">
        <v>75</v>
      </c>
      <c r="P8" s="49">
        <v>0</v>
      </c>
      <c r="Q8" s="60"/>
      <c r="R8" s="65"/>
    </row>
    <row r="9" spans="1:21" ht="20.100000000000001" customHeight="1" x14ac:dyDescent="0.2">
      <c r="A9" s="72" t="s">
        <v>39</v>
      </c>
      <c r="B9" s="70" t="s">
        <v>46</v>
      </c>
      <c r="C9" s="46"/>
      <c r="D9" s="47"/>
      <c r="E9" s="46"/>
      <c r="F9" s="47"/>
      <c r="G9" s="41"/>
      <c r="H9" s="42"/>
      <c r="I9" s="48"/>
      <c r="J9" s="42"/>
      <c r="K9" s="41"/>
      <c r="L9" s="42"/>
      <c r="M9" s="43"/>
      <c r="N9" s="43"/>
      <c r="O9" s="49">
        <v>375</v>
      </c>
      <c r="P9" s="49">
        <v>0</v>
      </c>
      <c r="Q9" s="60"/>
      <c r="R9" s="65"/>
    </row>
    <row r="10" spans="1:21" ht="20.100000000000001" customHeight="1" x14ac:dyDescent="0.2">
      <c r="A10" s="72" t="s">
        <v>40</v>
      </c>
      <c r="B10" s="70" t="s">
        <v>48</v>
      </c>
      <c r="C10" s="46"/>
      <c r="D10" s="47"/>
      <c r="E10" s="46"/>
      <c r="F10" s="47"/>
      <c r="G10" s="41"/>
      <c r="H10" s="42"/>
      <c r="I10" s="48"/>
      <c r="J10" s="42"/>
      <c r="K10" s="41"/>
      <c r="L10" s="42"/>
      <c r="M10" s="49">
        <v>1500</v>
      </c>
      <c r="N10" s="50">
        <v>1597</v>
      </c>
      <c r="O10" s="44"/>
      <c r="P10" s="45"/>
      <c r="Q10" s="60"/>
      <c r="R10" s="65"/>
    </row>
    <row r="11" spans="1:21" ht="20.100000000000001" customHeight="1" x14ac:dyDescent="0.2">
      <c r="A11" s="72" t="s">
        <v>41</v>
      </c>
      <c r="B11" s="70" t="s">
        <v>47</v>
      </c>
      <c r="C11" s="46"/>
      <c r="D11" s="47"/>
      <c r="E11" s="46"/>
      <c r="F11" s="47"/>
      <c r="G11" s="41"/>
      <c r="H11" s="42"/>
      <c r="I11" s="48"/>
      <c r="J11" s="42"/>
      <c r="K11" s="41"/>
      <c r="L11" s="42"/>
      <c r="M11" s="49">
        <v>1500</v>
      </c>
      <c r="N11" s="50">
        <v>1614</v>
      </c>
      <c r="O11" s="44"/>
      <c r="P11" s="45"/>
      <c r="Q11" s="60"/>
      <c r="R11" s="65"/>
    </row>
    <row r="12" spans="1:21" ht="20.100000000000001" customHeight="1" thickBot="1" x14ac:dyDescent="0.25">
      <c r="A12" s="72" t="s">
        <v>42</v>
      </c>
      <c r="B12" s="70" t="s">
        <v>49</v>
      </c>
      <c r="C12" s="46"/>
      <c r="D12" s="47"/>
      <c r="E12" s="46"/>
      <c r="F12" s="47"/>
      <c r="G12" s="41"/>
      <c r="H12" s="42"/>
      <c r="I12" s="48"/>
      <c r="J12" s="42"/>
      <c r="K12" s="41"/>
      <c r="L12" s="42"/>
      <c r="M12" s="49">
        <v>350</v>
      </c>
      <c r="N12" s="50">
        <v>0</v>
      </c>
      <c r="O12" s="44"/>
      <c r="P12" s="45"/>
      <c r="Q12" s="60"/>
      <c r="R12" s="65"/>
    </row>
    <row r="13" spans="1:21" ht="20.100000000000001" customHeight="1" thickBot="1" x14ac:dyDescent="0.25">
      <c r="A13" s="176" t="s">
        <v>28</v>
      </c>
      <c r="B13" s="177"/>
      <c r="C13" s="73">
        <f>SUM(C6:C12)</f>
        <v>11000</v>
      </c>
      <c r="D13" s="74">
        <f>SUM(D6:D12)</f>
        <v>11099</v>
      </c>
      <c r="E13" s="73">
        <f>SUM(E6:E12)</f>
        <v>7590</v>
      </c>
      <c r="F13" s="74">
        <f>SUM(F6:F12)</f>
        <v>7408</v>
      </c>
      <c r="G13" s="75">
        <f>SUM(G6:G12)</f>
        <v>3410</v>
      </c>
      <c r="H13" s="76">
        <f>SUM(H6:H12)</f>
        <v>3691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3350</v>
      </c>
      <c r="N13" s="79">
        <f>SUM(N6:N12)</f>
        <v>3211</v>
      </c>
      <c r="O13" s="80">
        <f>SUM(O6:O12)</f>
        <v>450</v>
      </c>
      <c r="P13" s="81">
        <f>SUM(P6:P12)</f>
        <v>0</v>
      </c>
      <c r="Q13" s="51"/>
      <c r="R13" s="65"/>
    </row>
    <row r="14" spans="1:21" ht="20.100000000000001" customHeight="1" thickBot="1" x14ac:dyDescent="0.25">
      <c r="A14" s="62"/>
      <c r="B14" s="52"/>
      <c r="C14" s="52"/>
      <c r="D14" s="52"/>
      <c r="E14" s="52"/>
      <c r="F14" s="63"/>
      <c r="G14" s="63"/>
      <c r="H14" s="68"/>
      <c r="I14" s="68"/>
      <c r="J14" s="63"/>
      <c r="K14" s="63"/>
      <c r="L14" s="64"/>
      <c r="M14" s="64"/>
      <c r="N14" s="64"/>
      <c r="O14" s="64"/>
      <c r="P14" s="51"/>
      <c r="Q14" s="65"/>
    </row>
    <row r="15" spans="1:21" ht="20.100000000000001" customHeight="1" thickBot="1" x14ac:dyDescent="0.25">
      <c r="A15" s="95" t="s">
        <v>29</v>
      </c>
      <c r="B15" s="82"/>
      <c r="C15" s="82"/>
      <c r="D15" s="82"/>
      <c r="F15" s="144" t="s">
        <v>11</v>
      </c>
      <c r="G15" s="145"/>
      <c r="H15" s="118" t="s">
        <v>32</v>
      </c>
      <c r="I15" s="119"/>
      <c r="J15" s="120"/>
      <c r="L15" s="94" t="s">
        <v>34</v>
      </c>
      <c r="M15" s="83"/>
      <c r="N15" s="83"/>
      <c r="O15" s="83"/>
      <c r="P15" s="83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36" t="s">
        <v>28</v>
      </c>
      <c r="B16" s="137"/>
      <c r="C16" s="85"/>
      <c r="D16" s="86" t="s">
        <v>8</v>
      </c>
      <c r="F16" s="146"/>
      <c r="G16" s="147"/>
      <c r="H16" s="121"/>
      <c r="I16" s="122"/>
      <c r="J16" s="123"/>
      <c r="L16" s="115" t="s">
        <v>37</v>
      </c>
      <c r="M16" s="115"/>
      <c r="N16" s="115"/>
      <c r="O16" s="115"/>
      <c r="P16" s="97">
        <f>IF(R15=TRUE, 1, 0)</f>
        <v>0</v>
      </c>
    </row>
    <row r="17" spans="1:21" ht="18.75" customHeight="1" x14ac:dyDescent="0.2">
      <c r="A17" s="138" t="s">
        <v>31</v>
      </c>
      <c r="B17" s="139"/>
      <c r="C17" s="87">
        <v>3410</v>
      </c>
      <c r="D17" s="88">
        <f>H13+L13</f>
        <v>3691</v>
      </c>
      <c r="F17" s="185" t="s">
        <v>12</v>
      </c>
      <c r="G17" s="186"/>
      <c r="H17" s="127" t="s">
        <v>50</v>
      </c>
      <c r="I17" s="128"/>
      <c r="J17" s="129"/>
      <c r="L17" s="116"/>
      <c r="M17" s="116"/>
      <c r="N17" s="116"/>
      <c r="O17" s="116"/>
      <c r="P17" s="99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40" t="s">
        <v>30</v>
      </c>
      <c r="B18" s="141"/>
      <c r="C18" s="91">
        <v>3800</v>
      </c>
      <c r="D18" s="92">
        <f>N13+P13</f>
        <v>3211</v>
      </c>
      <c r="F18" s="187" t="s">
        <v>13</v>
      </c>
      <c r="G18" s="188"/>
      <c r="H18" s="130" t="s">
        <v>51</v>
      </c>
      <c r="I18" s="131"/>
      <c r="J18" s="132"/>
      <c r="L18" s="117" t="s">
        <v>35</v>
      </c>
      <c r="M18" s="117"/>
      <c r="N18" s="117"/>
      <c r="O18" s="117"/>
      <c r="P18" s="98">
        <f>IF(R17=TRUE, 1, 0)</f>
        <v>1</v>
      </c>
    </row>
    <row r="19" spans="1:21" ht="18.75" customHeight="1" thickBot="1" x14ac:dyDescent="0.3">
      <c r="A19" s="142" t="s">
        <v>17</v>
      </c>
      <c r="B19" s="143"/>
      <c r="C19" s="89">
        <v>-390</v>
      </c>
      <c r="D19" s="90">
        <f>D17-D18</f>
        <v>480</v>
      </c>
      <c r="F19" s="148" t="s">
        <v>14</v>
      </c>
      <c r="G19" s="149"/>
      <c r="H19" s="133" t="s">
        <v>50</v>
      </c>
      <c r="I19" s="134"/>
      <c r="J19" s="135"/>
      <c r="L19" s="116"/>
      <c r="M19" s="116"/>
      <c r="N19" s="116"/>
      <c r="O19" s="116"/>
      <c r="P19" s="99"/>
      <c r="R19" s="1" t="b">
        <f>AND(H20&gt;=-0.02, H20&lt;=0.02)</f>
        <v>1</v>
      </c>
    </row>
    <row r="20" spans="1:21" ht="16.5" customHeight="1" thickBot="1" x14ac:dyDescent="0.25">
      <c r="F20" s="201" t="s">
        <v>15</v>
      </c>
      <c r="G20" s="202"/>
      <c r="H20" s="124">
        <v>0.01</v>
      </c>
      <c r="I20" s="125"/>
      <c r="J20" s="126"/>
      <c r="L20" s="113" t="s">
        <v>36</v>
      </c>
      <c r="M20" s="113"/>
      <c r="N20" s="113"/>
      <c r="O20" s="113"/>
      <c r="P20" s="93">
        <f>IF(R19=TRUE, 1, 0)</f>
        <v>1</v>
      </c>
    </row>
    <row r="21" spans="1:21" ht="13.7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13"/>
      <c r="M21" s="113"/>
      <c r="N21" s="113"/>
      <c r="O21" s="113"/>
      <c r="P21" s="96"/>
    </row>
    <row r="22" spans="1:21" ht="13.7" customHeigh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4"/>
      <c r="M22" s="54"/>
      <c r="N22" s="55"/>
      <c r="O22" s="55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89" t="s">
        <v>52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1"/>
      <c r="Q24" s="66"/>
    </row>
    <row r="25" spans="1:21" ht="20.100000000000001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6"/>
    </row>
    <row r="26" spans="1:21" ht="20.100000000000001" customHeight="1" thickBot="1" x14ac:dyDescent="0.2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98" t="s">
        <v>18</v>
      </c>
      <c r="B29" s="199"/>
      <c r="C29" s="199"/>
      <c r="D29" s="199"/>
      <c r="E29" s="199"/>
      <c r="F29" s="200"/>
      <c r="G29" s="52"/>
      <c r="H29" s="52"/>
      <c r="I29" s="52"/>
      <c r="J29" s="52"/>
      <c r="K29" s="52"/>
      <c r="L29" s="52"/>
      <c r="M29" s="52"/>
      <c r="N29" s="52"/>
      <c r="O29" s="52"/>
      <c r="P29" s="51"/>
      <c r="Q29" s="53"/>
    </row>
    <row r="30" spans="1:21" ht="19.149999999999999" customHeight="1" thickBot="1" x14ac:dyDescent="0.25">
      <c r="A30" s="5" t="s">
        <v>6</v>
      </c>
      <c r="B30" s="153" t="s">
        <v>23</v>
      </c>
      <c r="C30" s="154"/>
      <c r="D30" s="155" t="s">
        <v>22</v>
      </c>
      <c r="E30" s="156"/>
      <c r="F30" s="156"/>
      <c r="G30" s="157"/>
      <c r="H30" s="155" t="s">
        <v>19</v>
      </c>
      <c r="I30" s="157"/>
      <c r="J30" s="156" t="s">
        <v>20</v>
      </c>
      <c r="K30" s="156"/>
      <c r="L30" s="184" t="s">
        <v>3</v>
      </c>
      <c r="M30" s="184"/>
      <c r="N30" s="180" t="s">
        <v>4</v>
      </c>
      <c r="O30" s="181"/>
      <c r="P30" s="57" t="s">
        <v>21</v>
      </c>
    </row>
    <row r="31" spans="1:21" ht="18.75" customHeight="1" thickBot="1" x14ac:dyDescent="0.25">
      <c r="A31" s="58" t="s">
        <v>24</v>
      </c>
      <c r="B31" s="151"/>
      <c r="C31" s="152"/>
      <c r="D31" s="158"/>
      <c r="E31" s="159"/>
      <c r="F31" s="159"/>
      <c r="G31" s="160"/>
      <c r="H31" s="158"/>
      <c r="I31" s="160"/>
      <c r="J31" s="164"/>
      <c r="K31" s="165"/>
      <c r="L31" s="162"/>
      <c r="M31" s="163"/>
      <c r="N31" s="182"/>
      <c r="O31" s="183"/>
      <c r="P31" s="56">
        <f t="shared" ref="P31:P39" si="2">L31-N31</f>
        <v>0</v>
      </c>
    </row>
    <row r="32" spans="1:21" ht="18.75" customHeight="1" thickBot="1" x14ac:dyDescent="0.25">
      <c r="A32" s="59" t="s">
        <v>24</v>
      </c>
      <c r="B32" s="150"/>
      <c r="C32" s="150"/>
      <c r="D32" s="105"/>
      <c r="E32" s="106"/>
      <c r="F32" s="106"/>
      <c r="G32" s="107"/>
      <c r="H32" s="105"/>
      <c r="I32" s="107"/>
      <c r="J32" s="178"/>
      <c r="K32" s="179"/>
      <c r="L32" s="162"/>
      <c r="M32" s="163"/>
      <c r="N32" s="182"/>
      <c r="O32" s="183"/>
      <c r="P32" s="56">
        <f t="shared" si="2"/>
        <v>0</v>
      </c>
    </row>
    <row r="33" spans="1:16" ht="19.149999999999999" customHeight="1" thickBot="1" x14ac:dyDescent="0.25">
      <c r="A33" s="59" t="s">
        <v>24</v>
      </c>
      <c r="B33" s="103"/>
      <c r="C33" s="104"/>
      <c r="D33" s="105"/>
      <c r="E33" s="106"/>
      <c r="F33" s="106"/>
      <c r="G33" s="107"/>
      <c r="H33" s="105"/>
      <c r="I33" s="107"/>
      <c r="J33" s="105"/>
      <c r="K33" s="161"/>
      <c r="L33" s="108"/>
      <c r="M33" s="109"/>
      <c r="N33" s="101"/>
      <c r="O33" s="102"/>
      <c r="P33" s="56">
        <f t="shared" si="2"/>
        <v>0</v>
      </c>
    </row>
    <row r="34" spans="1:16" ht="19.5" customHeight="1" thickBot="1" x14ac:dyDescent="0.25">
      <c r="A34" s="58" t="s">
        <v>24</v>
      </c>
      <c r="B34" s="110"/>
      <c r="C34" s="111"/>
      <c r="D34" s="103"/>
      <c r="E34" s="112"/>
      <c r="F34" s="112"/>
      <c r="G34" s="104"/>
      <c r="H34" s="103"/>
      <c r="I34" s="104"/>
      <c r="J34" s="103"/>
      <c r="K34" s="104"/>
      <c r="L34" s="108"/>
      <c r="M34" s="109"/>
      <c r="N34" s="101"/>
      <c r="O34" s="102"/>
      <c r="P34" s="56">
        <f t="shared" si="2"/>
        <v>0</v>
      </c>
    </row>
    <row r="35" spans="1:16" ht="19.5" customHeight="1" thickBot="1" x14ac:dyDescent="0.25">
      <c r="A35" s="59" t="s">
        <v>24</v>
      </c>
      <c r="B35" s="103"/>
      <c r="C35" s="104"/>
      <c r="D35" s="105"/>
      <c r="E35" s="106"/>
      <c r="F35" s="106"/>
      <c r="G35" s="107"/>
      <c r="H35" s="105"/>
      <c r="I35" s="107"/>
      <c r="J35" s="105"/>
      <c r="K35" s="107"/>
      <c r="L35" s="108"/>
      <c r="M35" s="109"/>
      <c r="N35" s="101"/>
      <c r="O35" s="102"/>
      <c r="P35" s="56">
        <f t="shared" si="2"/>
        <v>0</v>
      </c>
    </row>
    <row r="36" spans="1:16" ht="19.5" customHeight="1" thickBot="1" x14ac:dyDescent="0.25">
      <c r="A36" s="59" t="s">
        <v>24</v>
      </c>
      <c r="B36" s="103"/>
      <c r="C36" s="104"/>
      <c r="D36" s="105"/>
      <c r="E36" s="106"/>
      <c r="F36" s="106"/>
      <c r="G36" s="107"/>
      <c r="H36" s="105"/>
      <c r="I36" s="107"/>
      <c r="J36" s="105"/>
      <c r="K36" s="107"/>
      <c r="L36" s="108"/>
      <c r="M36" s="109"/>
      <c r="N36" s="101"/>
      <c r="O36" s="102"/>
      <c r="P36" s="56">
        <f t="shared" si="2"/>
        <v>0</v>
      </c>
    </row>
    <row r="37" spans="1:16" ht="19.5" customHeight="1" thickBot="1" x14ac:dyDescent="0.25">
      <c r="A37" s="58" t="s">
        <v>24</v>
      </c>
      <c r="B37" s="110"/>
      <c r="C37" s="111"/>
      <c r="D37" s="103"/>
      <c r="E37" s="112"/>
      <c r="F37" s="112"/>
      <c r="G37" s="104"/>
      <c r="H37" s="103"/>
      <c r="I37" s="104"/>
      <c r="J37" s="103"/>
      <c r="K37" s="104"/>
      <c r="L37" s="108"/>
      <c r="M37" s="109"/>
      <c r="N37" s="101"/>
      <c r="O37" s="102"/>
      <c r="P37" s="56">
        <f t="shared" si="2"/>
        <v>0</v>
      </c>
    </row>
    <row r="38" spans="1:16" ht="19.5" customHeight="1" thickBot="1" x14ac:dyDescent="0.25">
      <c r="A38" s="59" t="s">
        <v>24</v>
      </c>
      <c r="B38" s="103"/>
      <c r="C38" s="104"/>
      <c r="D38" s="105"/>
      <c r="E38" s="106"/>
      <c r="F38" s="106"/>
      <c r="G38" s="107"/>
      <c r="H38" s="105"/>
      <c r="I38" s="107"/>
      <c r="J38" s="105"/>
      <c r="K38" s="107"/>
      <c r="L38" s="108"/>
      <c r="M38" s="109"/>
      <c r="N38" s="101"/>
      <c r="O38" s="102"/>
      <c r="P38" s="56">
        <f t="shared" si="2"/>
        <v>0</v>
      </c>
    </row>
    <row r="39" spans="1:16" ht="18.75" customHeight="1" x14ac:dyDescent="0.2">
      <c r="A39" s="59" t="s">
        <v>24</v>
      </c>
      <c r="B39" s="103"/>
      <c r="C39" s="104"/>
      <c r="D39" s="105"/>
      <c r="E39" s="106"/>
      <c r="F39" s="106"/>
      <c r="G39" s="107"/>
      <c r="H39" s="105"/>
      <c r="I39" s="107"/>
      <c r="J39" s="105"/>
      <c r="K39" s="107"/>
      <c r="L39" s="108"/>
      <c r="M39" s="109"/>
      <c r="N39" s="101"/>
      <c r="O39" s="102"/>
      <c r="P39" s="56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149A9-FF0A-4805-9DAE-1AE64C94DF1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4B3DE4B-635B-4D89-951A-CF579DA4C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54567-A99C-475A-B810-3460A72EC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2022-11-11T16:43:06Z</cp:lastPrinted>
  <dcterms:created xsi:type="dcterms:W3CDTF">2015-11-16T19:09:52Z</dcterms:created>
  <dcterms:modified xsi:type="dcterms:W3CDTF">2022-12-29T16:55:40Z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