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WA/#5472 LAKE CITY, FL/4 ASSET-REPORT DOCS/"/>
    </mc:Choice>
  </mc:AlternateContent>
  <xr:revisionPtr revIDLastSave="0" documentId="8_{5C3974D6-A676-476F-961F-E6A133610A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6" i="1"/>
  <c r="E12" i="1" l="1"/>
  <c r="F12" i="1"/>
</calcChain>
</file>

<file path=xl/sharedStrings.xml><?xml version="1.0" encoding="utf-8"?>
<sst xmlns="http://schemas.openxmlformats.org/spreadsheetml/2006/main" count="77" uniqueCount="50">
  <si>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</si>
  <si>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</si>
  <si>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</si>
  <si>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</si>
  <si>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</si>
  <si>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</si>
  <si>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</si>
  <si>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</si>
  <si>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</si>
  <si>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</si>
  <si>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</si>
  <si>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</si>
  <si>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</si>
  <si>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</si>
  <si>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 xml:space="preserve">BOH </t>
  </si>
  <si>
    <t>RTU-2</t>
  </si>
  <si>
    <t>SALES</t>
  </si>
  <si>
    <t>RTU-3</t>
  </si>
  <si>
    <t>FOH</t>
  </si>
  <si>
    <t>EF-1</t>
  </si>
  <si>
    <t xml:space="preserve">RESTROOM </t>
  </si>
  <si>
    <t>EF-2</t>
  </si>
  <si>
    <t>EF-3</t>
  </si>
  <si>
    <t xml:space="preserve">TRASH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</si>
  <si>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</si>
  <si>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</si>
  <si>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</si>
  <si>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</si>
  <si>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</si>
  <si>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</si>
  <si>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</si>
  <si>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</si>
  <si>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0.0088"</t>
  </si>
  <si>
    <t>TOTAL EXHAUST</t>
  </si>
  <si>
    <t>SIDE</t>
  </si>
  <si>
    <t>MEASURED PRESSURES COINCIDES WITH ACTUAL NET AIRFLOW:</t>
  </si>
  <si>
    <t>NET AIRFLOW</t>
  </si>
  <si>
    <t>REAR</t>
  </si>
  <si>
    <t>0.0078"</t>
  </si>
  <si>
    <t>AVERAGE</t>
  </si>
  <si>
    <t>PRESSURE FALLS WITHIN IMC TOLERANCE OF  +/-0.02" W.C.</t>
  </si>
  <si>
    <t>NOTES:</t>
  </si>
  <si>
    <t xml:space="preserve">Measured building pressure at -0.0108" with no equipment on. Net difference listed for building pressure. 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</si>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</sst>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0" zoomScale="80" zoomScaleNormal="55" zoomScaleSheetLayoutView="80" workbookViewId="0">
      <selection activeCell="V16" sqref="V16"/>
    </sheetView>
  </sheetViews>
  <sheetFormatPr defaultColWidth="9.140625" defaultRowHeight="12.75"/>
  <cols>
    <col min="1" max="1" width="10.5703125" style="1" customWidth="1"/>
    <col min="2" max="2" width="12.1406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>
      <c r="A3" s="87"/>
    </row>
    <row r="4" spans="1:21" ht="20.100000000000001" customHeight="1" thickBot="1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>
      <c r="A6" s="74" t="s">
        <v>13</v>
      </c>
      <c r="B6" s="72" t="s">
        <v>14</v>
      </c>
      <c r="C6" s="23">
        <v>4500</v>
      </c>
      <c r="D6" s="24">
        <v>4502</v>
      </c>
      <c r="E6" s="23">
        <f t="shared" ref="E6:F7" si="0">C6-G6</f>
        <v>3800</v>
      </c>
      <c r="F6" s="24">
        <f t="shared" si="0"/>
        <v>3815</v>
      </c>
      <c r="G6" s="25">
        <v>700</v>
      </c>
      <c r="H6" s="26">
        <v>687</v>
      </c>
      <c r="I6" s="27">
        <f>G6/C6</f>
        <v>0.15555555555555556</v>
      </c>
      <c r="J6" s="28">
        <f>H6/D6</f>
        <v>0.15259884495779655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>
      <c r="A7" s="75" t="s">
        <v>15</v>
      </c>
      <c r="B7" s="73" t="s">
        <v>16</v>
      </c>
      <c r="C7" s="35">
        <v>3400</v>
      </c>
      <c r="D7" s="36">
        <v>3418</v>
      </c>
      <c r="E7" s="35">
        <v>2720</v>
      </c>
      <c r="F7" s="36">
        <f t="shared" si="0"/>
        <v>2728</v>
      </c>
      <c r="G7" s="37">
        <v>680</v>
      </c>
      <c r="H7" s="38">
        <v>690</v>
      </c>
      <c r="I7" s="39">
        <f t="shared" ref="I7:J7" si="1">G7/C7</f>
        <v>0.2</v>
      </c>
      <c r="J7" s="40">
        <f t="shared" si="1"/>
        <v>0.20187244002340551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>
      <c r="A8" s="75" t="s">
        <v>17</v>
      </c>
      <c r="B8" s="73" t="s">
        <v>18</v>
      </c>
      <c r="C8" s="35">
        <v>2400</v>
      </c>
      <c r="D8" s="36">
        <v>2455</v>
      </c>
      <c r="E8" s="35">
        <v>1950</v>
      </c>
      <c r="F8" s="36">
        <f t="shared" ref="F8" si="2">D8-H8</f>
        <v>2001</v>
      </c>
      <c r="G8" s="37">
        <v>450</v>
      </c>
      <c r="H8" s="38">
        <v>454</v>
      </c>
      <c r="I8" s="39">
        <f t="shared" ref="I8" si="3">G8/C8</f>
        <v>0.1875</v>
      </c>
      <c r="J8" s="40">
        <f t="shared" ref="J8" si="4">H8/D8</f>
        <v>0.18492871690427698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>
        <v>373</v>
      </c>
      <c r="Q9" s="63"/>
      <c r="R9" s="68"/>
    </row>
    <row r="10" spans="1:21" ht="20.100000000000001" customHeight="1">
      <c r="A10" s="75" t="s">
        <v>21</v>
      </c>
      <c r="B10" s="73" t="s">
        <v>14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1100</v>
      </c>
      <c r="P10" s="51">
        <v>985</v>
      </c>
      <c r="Q10" s="63"/>
      <c r="R10" s="68"/>
    </row>
    <row r="11" spans="1:21" ht="20.100000000000001" customHeight="1" thickBot="1">
      <c r="A11" s="75" t="s">
        <v>22</v>
      </c>
      <c r="B11" s="73" t="s">
        <v>23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213</v>
      </c>
      <c r="Q11" s="63"/>
      <c r="R11" s="68"/>
    </row>
    <row r="12" spans="1:21" ht="20.100000000000001" customHeight="1" thickBot="1">
      <c r="A12" s="179" t="s">
        <v>24</v>
      </c>
      <c r="B12" s="180"/>
      <c r="C12" s="76">
        <f t="shared" ref="C12:H12" si="5">SUM(C6:C11)</f>
        <v>10300</v>
      </c>
      <c r="D12" s="77">
        <f t="shared" si="5"/>
        <v>10375</v>
      </c>
      <c r="E12" s="76">
        <f t="shared" si="5"/>
        <v>8470</v>
      </c>
      <c r="F12" s="77">
        <f t="shared" si="5"/>
        <v>8544</v>
      </c>
      <c r="G12" s="78">
        <f t="shared" si="5"/>
        <v>1830</v>
      </c>
      <c r="H12" s="79">
        <f t="shared" si="5"/>
        <v>1831</v>
      </c>
      <c r="I12" s="80"/>
      <c r="J12" s="81"/>
      <c r="K12" s="78">
        <f t="shared" ref="K12:P12" si="6">SUM(K6:K11)</f>
        <v>0</v>
      </c>
      <c r="L12" s="79">
        <f t="shared" si="6"/>
        <v>0</v>
      </c>
      <c r="M12" s="103">
        <f t="shared" si="6"/>
        <v>0</v>
      </c>
      <c r="N12" s="82">
        <f t="shared" si="6"/>
        <v>0</v>
      </c>
      <c r="O12" s="83">
        <f t="shared" si="6"/>
        <v>1675</v>
      </c>
      <c r="P12" s="84">
        <f t="shared" si="6"/>
        <v>1571</v>
      </c>
      <c r="Q12" s="54"/>
      <c r="R12" s="68"/>
    </row>
    <row r="13" spans="1:21" ht="20.100000000000001" customHeight="1" thickBot="1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>
      <c r="A14" s="98" t="s">
        <v>25</v>
      </c>
      <c r="B14" s="85"/>
      <c r="C14" s="85"/>
      <c r="D14" s="85"/>
      <c r="F14" s="147" t="s">
        <v>26</v>
      </c>
      <c r="G14" s="148"/>
      <c r="H14" s="121" t="s">
        <v>27</v>
      </c>
      <c r="I14" s="122"/>
      <c r="J14" s="123"/>
      <c r="L14" s="97" t="s">
        <v>28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39" t="s">
        <v>24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29</v>
      </c>
      <c r="M15" s="118"/>
      <c r="N15" s="118"/>
      <c r="O15" s="118"/>
      <c r="P15" s="100">
        <f>IF(R14=TRUE, 1, 0)</f>
        <v>1</v>
      </c>
    </row>
    <row r="16" spans="1:21" ht="18.75" customHeight="1">
      <c r="A16" s="141" t="s">
        <v>30</v>
      </c>
      <c r="B16" s="142"/>
      <c r="C16" s="90">
        <f>G12+K12</f>
        <v>1830</v>
      </c>
      <c r="D16" s="91">
        <f>H12+L12</f>
        <v>1831</v>
      </c>
      <c r="F16" s="188" t="s">
        <v>31</v>
      </c>
      <c r="G16" s="189"/>
      <c r="H16" s="130" t="s">
        <v>32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>
      <c r="A17" s="143" t="s">
        <v>33</v>
      </c>
      <c r="B17" s="144"/>
      <c r="C17" s="94">
        <f>M12+O12</f>
        <v>1675</v>
      </c>
      <c r="D17" s="95">
        <f>N12+P12</f>
        <v>1571</v>
      </c>
      <c r="F17" s="190" t="s">
        <v>34</v>
      </c>
      <c r="G17" s="191"/>
      <c r="H17" s="133">
        <v>8.2000000000000007E-3</v>
      </c>
      <c r="I17" s="134"/>
      <c r="J17" s="135"/>
      <c r="L17" s="120" t="s">
        <v>35</v>
      </c>
      <c r="M17" s="120"/>
      <c r="N17" s="120"/>
      <c r="O17" s="120"/>
      <c r="P17" s="101">
        <f>IF(R16=TRUE, 1, 0)</f>
        <v>1</v>
      </c>
    </row>
    <row r="18" spans="1:18" ht="18.75" customHeight="1" thickBot="1">
      <c r="A18" s="145" t="s">
        <v>36</v>
      </c>
      <c r="B18" s="146"/>
      <c r="C18" s="92">
        <f>C16-C17</f>
        <v>155</v>
      </c>
      <c r="D18" s="93">
        <f>D16-D17</f>
        <v>260</v>
      </c>
      <c r="F18" s="151" t="s">
        <v>37</v>
      </c>
      <c r="G18" s="152"/>
      <c r="H18" s="136" t="s">
        <v>38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>
      <c r="F19" s="204" t="s">
        <v>39</v>
      </c>
      <c r="G19" s="205"/>
      <c r="H19" s="127">
        <f>AVERAGE(H16:J18)</f>
        <v>8.2000000000000007E-3</v>
      </c>
      <c r="I19" s="128"/>
      <c r="J19" s="129"/>
      <c r="L19" s="116" t="s">
        <v>40</v>
      </c>
      <c r="M19" s="116"/>
      <c r="N19" s="116"/>
      <c r="O19" s="116"/>
      <c r="P19" s="96">
        <f>IF(R18=TRUE, 1, 0)</f>
        <v>1</v>
      </c>
    </row>
    <row r="20" spans="1:18" ht="13.7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>
      <c r="A23" s="192" t="s">
        <v>42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>
      <c r="A28" s="201" t="s">
        <v>43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>
      <c r="A29" s="5" t="s">
        <v>9</v>
      </c>
      <c r="B29" s="156" t="s">
        <v>44</v>
      </c>
      <c r="C29" s="157"/>
      <c r="D29" s="158" t="s">
        <v>45</v>
      </c>
      <c r="E29" s="159"/>
      <c r="F29" s="159"/>
      <c r="G29" s="160"/>
      <c r="H29" s="158" t="s">
        <v>46</v>
      </c>
      <c r="I29" s="160"/>
      <c r="J29" s="159" t="s">
        <v>47</v>
      </c>
      <c r="K29" s="159"/>
      <c r="L29" s="187" t="s">
        <v>6</v>
      </c>
      <c r="M29" s="187"/>
      <c r="N29" s="183" t="s">
        <v>7</v>
      </c>
      <c r="O29" s="184"/>
      <c r="P29" s="60" t="s">
        <v>48</v>
      </c>
    </row>
    <row r="30" spans="1:18" ht="18.75" customHeight="1" thickBot="1">
      <c r="A30" s="61" t="s">
        <v>49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7">L30-N30</f>
        <v>0</v>
      </c>
    </row>
    <row r="31" spans="1:18" ht="18.75" customHeight="1" thickBot="1">
      <c r="A31" s="62" t="s">
        <v>49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7"/>
        <v>0</v>
      </c>
    </row>
    <row r="32" spans="1:18" ht="19.149999999999999" customHeight="1" thickBot="1">
      <c r="A32" s="62" t="s">
        <v>49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7"/>
        <v>0</v>
      </c>
    </row>
    <row r="33" spans="1:16" ht="19.5" customHeight="1" thickBot="1">
      <c r="A33" s="61" t="s">
        <v>49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7"/>
        <v>0</v>
      </c>
    </row>
    <row r="34" spans="1:16" ht="19.5" customHeight="1" thickBot="1">
      <c r="A34" s="62" t="s">
        <v>49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7"/>
        <v>0</v>
      </c>
    </row>
    <row r="35" spans="1:16" ht="19.5" customHeight="1" thickBot="1">
      <c r="A35" s="62" t="s">
        <v>49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7"/>
        <v>0</v>
      </c>
    </row>
    <row r="36" spans="1:16" ht="19.5" customHeight="1" thickBot="1">
      <c r="A36" s="61" t="s">
        <v>49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7"/>
        <v>0</v>
      </c>
    </row>
    <row r="37" spans="1:16" ht="19.5" customHeight="1" thickBot="1">
      <c r="A37" s="62" t="s">
        <v>49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7"/>
        <v>0</v>
      </c>
    </row>
    <row r="38" spans="1:16" ht="18.75" customHeight="1">
      <c r="A38" s="62" t="s">
        <v>49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7"/>
        <v>0</v>
      </c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E5C4C0F2-3B07-4A79-A002-55D79B178140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2026-03-22T19:59:06Z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