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Fulshear, TX/2 PROJECT DOCUMENTS/"/>
    </mc:Choice>
  </mc:AlternateContent>
  <xr:revisionPtr revIDLastSave="23" documentId="8_{C735E4D9-A496-464D-8492-B65D10A4C0B0}" xr6:coauthVersionLast="47" xr6:coauthVersionMax="47" xr10:uidLastSave="{92F665A8-71CA-4409-BDE5-54BF7CF91396}"/>
  <bookViews>
    <workbookView minimized="1" xWindow="1812" yWindow="1812" windowWidth="17280" windowHeight="8964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<sst xmlns="http://schemas.openxmlformats.org/spreadsheetml/2006/main" count="74" uniqueCount="48">
  <si>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</si>
  <si>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</si>
  <si>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</si>
  <si>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</si>
  <si>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</si>
  <si>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</si>
  <si>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</si>
  <si>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</si>
  <si>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</si>
  <si>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</si>
  <si>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</si>
  <si>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</si>
  <si>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</si>
  <si>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</si>
  <si>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</si>
  <si>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</si>
  <si>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</si>
  <si>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</si>
  <si>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</si>
  <si>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</si>
  <si>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</si>
  <si>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</si>
  <si>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</si>
  <si>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</si>
  <si>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</si>
  <si>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</si>
  <si>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</si>
  <si>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</si>
  <si>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</si>
  <si>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</si>
  <si>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</si>
  <si>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</si>
  <si>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</si>
  <si>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</si>
  <si>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</si>
  <si>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</si>
  <si>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</si>
  <si>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</si>
  <si>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</si>
  <si>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</si>
  <si>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</si>
  <si>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EF-1A(X2)</t>
  </si>
  <si>
    <t>DINING</t>
  </si>
  <si>
    <t>KITCHEN</t>
  </si>
  <si>
    <t>RESTROOM</t>
  </si>
  <si>
    <t>HD1 GRIDDLE</t>
  </si>
  <si>
    <t>HD2 FRYER</t>
  </si>
  <si>
    <t>EMP. RR/MOP 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</si>
</sst>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18" sqref="C18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26</v>
      </c>
      <c r="J4" s="145"/>
      <c r="K4" s="150" t="s">
        <v>3</v>
      </c>
      <c r="L4" s="151"/>
      <c r="M4" s="148" t="s">
        <v>4</v>
      </c>
      <c r="N4" s="149"/>
      <c r="O4" s="148" t="s">
        <v>37</v>
      </c>
      <c r="P4" s="149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24</v>
      </c>
      <c r="B6" s="78" t="s">
        <v>42</v>
      </c>
      <c r="C6" s="25">
        <v>6150</v>
      </c>
      <c r="D6" s="26"/>
      <c r="E6" s="25">
        <f t="shared" ref="E6:F7" si="0">C6-G6</f>
        <v>4400</v>
      </c>
      <c r="F6" s="26">
        <f t="shared" si="0"/>
        <v>0</v>
      </c>
      <c r="G6" s="27">
        <v>1750</v>
      </c>
      <c r="H6" s="28"/>
      <c r="I6" s="29">
        <f>G6/C6</f>
        <v>0.28455284552845528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25</v>
      </c>
      <c r="B7" s="79" t="s">
        <v>43</v>
      </c>
      <c r="C7" s="37">
        <v>6225</v>
      </c>
      <c r="D7" s="38"/>
      <c r="E7" s="37">
        <f t="shared" si="0"/>
        <v>4525</v>
      </c>
      <c r="F7" s="38">
        <f t="shared" si="0"/>
        <v>0</v>
      </c>
      <c r="G7" s="39">
        <v>1700</v>
      </c>
      <c r="H7" s="40"/>
      <c r="I7" s="41">
        <f t="shared" ref="I7:J7" si="1">G7/C7</f>
        <v>0.27309236947791166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300</v>
      </c>
      <c r="P8" s="53"/>
      <c r="Q8" s="65"/>
      <c r="R8" s="75"/>
    </row>
    <row r="9" spans="1:21" ht="20.100000000000001" customHeight="1" x14ac:dyDescent="0.25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5"/>
      <c r="R9" s="75"/>
    </row>
    <row r="10" spans="1:21" ht="20.100000000000001" customHeight="1" x14ac:dyDescent="0.25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5"/>
      <c r="R10" s="75"/>
    </row>
    <row r="11" spans="1:21" ht="20.100000000000001" customHeight="1" thickBot="1" x14ac:dyDescent="0.3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150</v>
      </c>
      <c r="P11" s="53"/>
      <c r="Q11" s="65"/>
      <c r="R11" s="75"/>
    </row>
    <row r="12" spans="1:21" ht="20.100000000000001" customHeight="1" thickBot="1" x14ac:dyDescent="0.3">
      <c r="A12" s="110" t="s">
        <v>27</v>
      </c>
      <c r="B12" s="111"/>
      <c r="C12" s="82">
        <f>SUM(C6:C11)</f>
        <v>12375</v>
      </c>
      <c r="D12" s="83">
        <f>SUM(D6:D11)</f>
        <v>0</v>
      </c>
      <c r="E12" s="82">
        <f>SUM(E6:E11)</f>
        <v>8925</v>
      </c>
      <c r="F12" s="83">
        <f>SUM(F6:F11)</f>
        <v>0</v>
      </c>
      <c r="G12" s="84">
        <f>SUM(G6:G11)</f>
        <v>3450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3000</v>
      </c>
      <c r="N12" s="88">
        <f>SUM(N6:N11)</f>
        <v>0</v>
      </c>
      <c r="O12" s="89">
        <f>SUM(O6:O11)</f>
        <v>450</v>
      </c>
      <c r="P12" s="90">
        <f>SUM(P6:P11)</f>
        <v>0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28</v>
      </c>
      <c r="B14" s="91"/>
      <c r="C14" s="91"/>
      <c r="D14" s="91"/>
      <c r="F14" s="207" t="s">
        <v>10</v>
      </c>
      <c r="G14" s="208"/>
      <c r="H14" s="181" t="s">
        <v>31</v>
      </c>
      <c r="I14" s="182"/>
      <c r="J14" s="183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27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36</v>
      </c>
      <c r="M15" s="178"/>
      <c r="N15" s="178"/>
      <c r="O15" s="178"/>
      <c r="P15" s="106">
        <f>IF(R14=TRUE, 1, 0)</f>
        <v>1</v>
      </c>
    </row>
    <row r="16" spans="1:21" ht="18.75" customHeight="1" x14ac:dyDescent="0.25">
      <c r="A16" s="201" t="s">
        <v>30</v>
      </c>
      <c r="B16" s="202"/>
      <c r="C16" s="96">
        <f>G12+K12</f>
        <v>3450</v>
      </c>
      <c r="D16" s="97">
        <f>H12+L12</f>
        <v>0</v>
      </c>
      <c r="F16" s="126" t="s">
        <v>11</v>
      </c>
      <c r="G16" s="127"/>
      <c r="H16" s="190"/>
      <c r="I16" s="191"/>
      <c r="J16" s="192"/>
      <c r="L16" s="179"/>
      <c r="M16" s="179"/>
      <c r="N16" s="179"/>
      <c r="O16" s="179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3" t="s">
        <v>29</v>
      </c>
      <c r="B17" s="204"/>
      <c r="C17" s="100">
        <f>M12+O12</f>
        <v>3450</v>
      </c>
      <c r="D17" s="101">
        <f>N12+P12</f>
        <v>0</v>
      </c>
      <c r="F17" s="128" t="s">
        <v>12</v>
      </c>
      <c r="G17" s="129"/>
      <c r="H17" s="193"/>
      <c r="I17" s="194"/>
      <c r="J17" s="195"/>
      <c r="L17" s="180" t="s">
        <v>34</v>
      </c>
      <c r="M17" s="180"/>
      <c r="N17" s="180"/>
      <c r="O17" s="180"/>
      <c r="P17" s="107" t="e">
        <f>IF(R16=TRUE, 1, 0)</f>
        <v>#DIV/0!</v>
      </c>
    </row>
    <row r="18" spans="1:18" ht="18.75" customHeight="1" thickBot="1" x14ac:dyDescent="0.35">
      <c r="A18" s="205" t="s">
        <v>16</v>
      </c>
      <c r="B18" s="206"/>
      <c r="C18" s="98">
        <f>C16-C17</f>
        <v>0</v>
      </c>
      <c r="D18" s="99">
        <f>D16-D17</f>
        <v>0</v>
      </c>
      <c r="F18" s="211" t="s">
        <v>13</v>
      </c>
      <c r="G18" s="212"/>
      <c r="H18" s="196"/>
      <c r="I18" s="197"/>
      <c r="J18" s="198"/>
      <c r="L18" s="179"/>
      <c r="M18" s="179"/>
      <c r="N18" s="179"/>
      <c r="O18" s="179"/>
      <c r="P18" s="108"/>
      <c r="R18" s="1" t="e">
        <f>AND(H19&gt;=-0.02, H19&lt;=0.02)</f>
        <v>#DIV/0!</v>
      </c>
    </row>
    <row r="19" spans="1:18" ht="16.5" customHeight="1" thickBot="1" x14ac:dyDescent="0.3">
      <c r="F19" s="142" t="s">
        <v>14</v>
      </c>
      <c r="G19" s="143"/>
      <c r="H19" s="187" t="e">
        <f>AVERAGE(H16:J18)</f>
        <v>#DIV/0!</v>
      </c>
      <c r="I19" s="188"/>
      <c r="J19" s="189"/>
      <c r="L19" s="176" t="s">
        <v>35</v>
      </c>
      <c r="M19" s="176"/>
      <c r="N19" s="176"/>
      <c r="O19" s="176"/>
      <c r="P19" s="102" t="e">
        <f>IF(R18=TRUE, 1, 0)</f>
        <v>#DIV/0!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 x14ac:dyDescent="0.3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39" t="s">
        <v>17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5" t="s">
        <v>22</v>
      </c>
      <c r="C29" s="166"/>
      <c r="D29" s="169" t="s">
        <v>21</v>
      </c>
      <c r="E29" s="122"/>
      <c r="F29" s="122"/>
      <c r="G29" s="170"/>
      <c r="H29" s="120" t="s">
        <v>18</v>
      </c>
      <c r="I29" s="121"/>
      <c r="J29" s="122" t="s">
        <v>19</v>
      </c>
      <c r="K29" s="122"/>
      <c r="L29" s="123" t="s">
        <v>3</v>
      </c>
      <c r="M29" s="123"/>
      <c r="N29" s="116" t="s">
        <v>4</v>
      </c>
      <c r="O29" s="117"/>
      <c r="P29" s="61" t="s">
        <v>20</v>
      </c>
    </row>
    <row r="30" spans="1:18" ht="18.75" customHeight="1" thickBot="1" x14ac:dyDescent="0.3">
      <c r="A30" s="62" t="s">
        <v>23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2">L30-N30</f>
        <v>0</v>
      </c>
    </row>
    <row r="31" spans="1:18" ht="18.75" customHeight="1" thickBot="1" x14ac:dyDescent="0.3">
      <c r="A31" s="63" t="s">
        <v>23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2"/>
        <v>0</v>
      </c>
      <c r="Q31" s="76"/>
    </row>
    <row r="32" spans="1:18" ht="19.2" customHeight="1" thickBot="1" x14ac:dyDescent="0.3">
      <c r="A32" s="63" t="s">
        <v>23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2"/>
        <v>0</v>
      </c>
      <c r="Q32" s="76"/>
    </row>
    <row r="33" spans="1:16" ht="19.5" customHeight="1" thickBot="1" x14ac:dyDescent="0.3">
      <c r="A33" s="62" t="s">
        <v>23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2"/>
        <v>0</v>
      </c>
    </row>
    <row r="34" spans="1:16" ht="19.5" customHeight="1" thickBot="1" x14ac:dyDescent="0.3">
      <c r="A34" s="63" t="s">
        <v>23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2"/>
        <v>0</v>
      </c>
    </row>
    <row r="35" spans="1:16" ht="19.5" customHeight="1" thickBot="1" x14ac:dyDescent="0.3">
      <c r="A35" s="63" t="s">
        <v>23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2"/>
        <v>0</v>
      </c>
    </row>
    <row r="36" spans="1:16" ht="19.5" customHeight="1" thickBot="1" x14ac:dyDescent="0.3">
      <c r="A36" s="62" t="s">
        <v>23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2"/>
        <v>0</v>
      </c>
    </row>
    <row r="37" spans="1:16" ht="19.5" customHeight="1" thickBot="1" x14ac:dyDescent="0.3">
      <c r="A37" s="63" t="s">
        <v>23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2"/>
        <v>0</v>
      </c>
    </row>
    <row r="38" spans="1:16" ht="18.75" customHeight="1" x14ac:dyDescent="0.25">
      <c r="A38" s="63" t="s">
        <v>23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2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8A066-6E7F-47C9-9CA4-93E82F2D2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95ED67-E0AD-4941-BE7B-DBABFC438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8C010-EF82-4379-9920-EAE7DF3AF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2022-06-07T18:15:12Z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