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Nike/Nike - Silver Spring MD/2 PROJECT DOCUMENTS/"/>
    </mc:Choice>
  </mc:AlternateContent>
  <xr:revisionPtr revIDLastSave="41" documentId="13_ncr:1_{58BB531E-0F8D-43A3-94A5-36951683D1A2}" xr6:coauthVersionLast="47" xr6:coauthVersionMax="47" xr10:uidLastSave="{1A879383-5DC4-4C73-8112-1A30840ADB8A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<sst xmlns="http://schemas.openxmlformats.org/spreadsheetml/2006/main" count="80" uniqueCount="52">
  <si>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</si>
  <si>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</si>
  <si>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</si>
  <si>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</si>
  <si>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</si>
  <si>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</si>
  <si>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</si>
  <si>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</si>
  <si>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</si>
  <si>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</si>
  <si>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</si>
  <si>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</si>
  <si>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</si>
  <si>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</si>
  <si>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</si>
  <si>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</si>
  <si>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</si>
  <si>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</si>
  <si>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</si>
  <si>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</si>
  <si>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</si>
  <si>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</si>
  <si>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</si>
  <si>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</si>
  <si>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</si>
  <si>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</si>
  <si>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</si>
  <si>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</si>
  <si>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</si>
  <si>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</si>
  <si>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</si>
  <si>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</si>
  <si>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</si>
  <si>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</si>
  <si>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</si>
  <si>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</si>
  <si>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</si>
  <si>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</si>
  <si>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WSHP-1</t>
  </si>
  <si>
    <t>WSHP-2</t>
  </si>
  <si>
    <t>WSHP-3</t>
  </si>
  <si>
    <t>WSHP-4</t>
  </si>
  <si>
    <t>WSHP-5</t>
  </si>
  <si>
    <t>WSHP-6</t>
  </si>
  <si>
    <t>WSHP-7</t>
  </si>
  <si>
    <t>EMP.LOUNGE</t>
  </si>
  <si>
    <t>IT EQ ROOM</t>
  </si>
  <si>
    <t>SALES</t>
  </si>
  <si>
    <t>STOCKROOM</t>
  </si>
  <si>
    <t>SALES/F.ROOM</t>
  </si>
  <si>
    <t>RESTROOM</t>
  </si>
  <si>
    <t>IT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</si>
</sst>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2" zoomScale="80" zoomScaleNormal="55" zoomScaleSheetLayoutView="80" workbookViewId="0">
      <selection activeCell="D16" sqref="D16"/>
    </sheetView>
  </sheetViews>
  <sheetFormatPr defaultColWidth="9.109375" defaultRowHeight="13.2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/>
    <row r="2" spans="1:18" ht="21.75" customHeight="1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thickBot="1">
      <c r="A6" s="72" t="s">
        <v>38</v>
      </c>
      <c r="B6" s="70" t="s">
        <v>45</v>
      </c>
      <c r="C6" s="23">
        <v>1200</v>
      </c>
      <c r="D6" s="24"/>
      <c r="E6" s="23">
        <f t="shared" ref="E6:F7" si="0">C6-G6</f>
        <v>1045</v>
      </c>
      <c r="F6" s="24">
        <f t="shared" si="0"/>
        <v>0</v>
      </c>
      <c r="G6" s="25">
        <v>155</v>
      </c>
      <c r="H6" s="26"/>
      <c r="I6" s="27">
        <f>G6/C6</f>
        <v>0.12916666666666668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thickBot="1">
      <c r="A7" s="72" t="s">
        <v>39</v>
      </c>
      <c r="B7" s="71" t="s">
        <v>46</v>
      </c>
      <c r="C7" s="35">
        <v>1150</v>
      </c>
      <c r="D7" s="36"/>
      <c r="E7" s="35">
        <f t="shared" si="0"/>
        <v>935</v>
      </c>
      <c r="F7" s="36">
        <f t="shared" si="0"/>
        <v>0</v>
      </c>
      <c r="G7" s="37">
        <v>215</v>
      </c>
      <c r="H7" s="38"/>
      <c r="I7" s="39">
        <f t="shared" ref="I7:J7" si="1">G7/C7</f>
        <v>0.18695652173913044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thickBot="1">
      <c r="A8" s="72" t="s">
        <v>40</v>
      </c>
      <c r="B8" s="71" t="s">
        <v>48</v>
      </c>
      <c r="C8" s="35">
        <v>1150</v>
      </c>
      <c r="D8" s="36"/>
      <c r="E8" s="35">
        <f t="shared" ref="E8:E11" si="2">C8-G8</f>
        <v>935</v>
      </c>
      <c r="F8" s="36">
        <f t="shared" ref="F8:F11" si="3">D8-H8</f>
        <v>0</v>
      </c>
      <c r="G8" s="37">
        <v>215</v>
      </c>
      <c r="H8" s="38"/>
      <c r="I8" s="39">
        <f t="shared" ref="I8:I9" si="4">G8/C8</f>
        <v>0.18695652173913044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thickBot="1">
      <c r="A9" s="72" t="s">
        <v>41</v>
      </c>
      <c r="B9" s="71" t="s">
        <v>47</v>
      </c>
      <c r="C9" s="35">
        <v>3000</v>
      </c>
      <c r="D9" s="36"/>
      <c r="E9" s="35">
        <f t="shared" si="2"/>
        <v>2100</v>
      </c>
      <c r="F9" s="36">
        <f t="shared" si="3"/>
        <v>0</v>
      </c>
      <c r="G9" s="37">
        <v>900</v>
      </c>
      <c r="H9" s="38"/>
      <c r="I9" s="39">
        <f t="shared" si="4"/>
        <v>0.3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thickBot="1">
      <c r="A10" s="72" t="s">
        <v>42</v>
      </c>
      <c r="B10" s="101" t="s">
        <v>47</v>
      </c>
      <c r="C10" s="112">
        <v>3000</v>
      </c>
      <c r="D10" s="113"/>
      <c r="E10" s="112">
        <f t="shared" si="2"/>
        <v>2100</v>
      </c>
      <c r="F10" s="113">
        <f t="shared" si="3"/>
        <v>0</v>
      </c>
      <c r="G10" s="102">
        <v>900</v>
      </c>
      <c r="H10" s="103"/>
      <c r="I10" s="104">
        <f>G10/C10</f>
        <v>0.3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thickBot="1">
      <c r="A11" s="72" t="s">
        <v>43</v>
      </c>
      <c r="B11" s="71" t="s">
        <v>49</v>
      </c>
      <c r="C11" s="35">
        <v>3000</v>
      </c>
      <c r="D11" s="36"/>
      <c r="E11" s="35">
        <f t="shared" si="2"/>
        <v>2100</v>
      </c>
      <c r="F11" s="36">
        <f t="shared" si="3"/>
        <v>0</v>
      </c>
      <c r="G11" s="37">
        <v>900</v>
      </c>
      <c r="H11" s="38"/>
      <c r="I11" s="39">
        <f t="shared" ref="I11:I12" si="6">G11/C11</f>
        <v>0.3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2" t="s">
        <v>44</v>
      </c>
      <c r="B12" s="71" t="s">
        <v>47</v>
      </c>
      <c r="C12" s="35">
        <v>2600</v>
      </c>
      <c r="D12" s="36"/>
      <c r="E12" s="35">
        <f t="shared" ref="E12" si="8">C12-G12</f>
        <v>2600</v>
      </c>
      <c r="F12" s="36">
        <f t="shared" ref="F12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>
      <c r="A13" s="73" t="s">
        <v>13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350</v>
      </c>
      <c r="P13" s="51"/>
      <c r="Q13" s="61"/>
      <c r="R13" s="66"/>
    </row>
    <row r="14" spans="1:18" ht="20.100000000000001" customHeight="1" thickBot="1">
      <c r="A14" s="73" t="s">
        <v>14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1000</v>
      </c>
      <c r="P14" s="51"/>
      <c r="Q14" s="61"/>
      <c r="R14" s="66"/>
    </row>
    <row r="15" spans="1:18" ht="20.100000000000001" customHeight="1" thickBot="1">
      <c r="A15" s="115" t="s">
        <v>15</v>
      </c>
      <c r="B15" s="116"/>
      <c r="C15" s="74">
        <f>SUM(C6:C14)</f>
        <v>15100</v>
      </c>
      <c r="D15" s="75">
        <f>SUM(D6:D14)</f>
        <v>0</v>
      </c>
      <c r="E15" s="74">
        <f>SUM(E6:E14)</f>
        <v>11815</v>
      </c>
      <c r="F15" s="75">
        <f>SUM(F6:F14)</f>
        <v>0</v>
      </c>
      <c r="G15" s="76">
        <f>SUM(G6:G14)</f>
        <v>3285</v>
      </c>
      <c r="H15" s="77">
        <f>SUM(H6:H14)</f>
        <v>0</v>
      </c>
      <c r="I15" s="78"/>
      <c r="J15" s="79"/>
      <c r="K15" s="76">
        <f>SUM(K6:K14)</f>
        <v>0</v>
      </c>
      <c r="L15" s="77">
        <f>SUM(L6:L14)</f>
        <v>0</v>
      </c>
      <c r="M15" s="114">
        <f>SUM(M6:M14)</f>
        <v>0</v>
      </c>
      <c r="N15" s="80">
        <f>SUM(N6:N14)</f>
        <v>0</v>
      </c>
      <c r="O15" s="81">
        <f>SUM(O6:O14)</f>
        <v>1350</v>
      </c>
      <c r="P15" s="82">
        <f>SUM(P6:P14)</f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16</v>
      </c>
      <c r="B17" s="83"/>
      <c r="C17" s="83"/>
      <c r="D17" s="83"/>
      <c r="F17" s="208" t="s">
        <v>17</v>
      </c>
      <c r="G17" s="209"/>
      <c r="H17" s="182" t="s">
        <v>18</v>
      </c>
      <c r="I17" s="183"/>
      <c r="J17" s="184"/>
      <c r="L17" s="95" t="s">
        <v>19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200" t="s">
        <v>15</v>
      </c>
      <c r="B18" s="201"/>
      <c r="C18" s="86" t="s">
        <v>11</v>
      </c>
      <c r="D18" s="87" t="s">
        <v>12</v>
      </c>
      <c r="F18" s="210"/>
      <c r="G18" s="211"/>
      <c r="H18" s="185"/>
      <c r="I18" s="186"/>
      <c r="J18" s="187"/>
      <c r="L18" s="179" t="s">
        <v>20</v>
      </c>
      <c r="M18" s="179"/>
      <c r="N18" s="179"/>
      <c r="O18" s="179"/>
      <c r="P18" s="98">
        <f>IF(R17=TRUE, 1, 0)</f>
        <v>1</v>
      </c>
    </row>
    <row r="19" spans="1:21" ht="18.75" customHeight="1">
      <c r="A19" s="202" t="s">
        <v>21</v>
      </c>
      <c r="B19" s="203"/>
      <c r="C19" s="88">
        <f>G15+K15</f>
        <v>3285</v>
      </c>
      <c r="D19" s="89">
        <f>H15+L15</f>
        <v>0</v>
      </c>
      <c r="F19" s="131" t="s">
        <v>22</v>
      </c>
      <c r="G19" s="132"/>
      <c r="H19" s="191"/>
      <c r="I19" s="192"/>
      <c r="J19" s="193"/>
      <c r="L19" s="180"/>
      <c r="M19" s="180"/>
      <c r="N19" s="180"/>
      <c r="O19" s="180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204" t="s">
        <v>23</v>
      </c>
      <c r="B20" s="205"/>
      <c r="C20" s="92">
        <f>M15+O15</f>
        <v>1350</v>
      </c>
      <c r="D20" s="93">
        <f>N15+P15</f>
        <v>0</v>
      </c>
      <c r="F20" s="133" t="s">
        <v>24</v>
      </c>
      <c r="G20" s="134"/>
      <c r="H20" s="194"/>
      <c r="I20" s="195"/>
      <c r="J20" s="196"/>
      <c r="L20" s="181" t="s">
        <v>25</v>
      </c>
      <c r="M20" s="181"/>
      <c r="N20" s="181"/>
      <c r="O20" s="181"/>
      <c r="P20" s="99" t="e">
        <f>IF(R19=TRUE, 1, 0)</f>
        <v>#DIV/0!</v>
      </c>
    </row>
    <row r="21" spans="1:21" ht="18.75" customHeight="1" thickBot="1">
      <c r="A21" s="206" t="s">
        <v>26</v>
      </c>
      <c r="B21" s="207"/>
      <c r="C21" s="90">
        <f>C19-C20</f>
        <v>1935</v>
      </c>
      <c r="D21" s="91">
        <f>D19-D20</f>
        <v>0</v>
      </c>
      <c r="F21" s="212" t="s">
        <v>27</v>
      </c>
      <c r="G21" s="213"/>
      <c r="H21" s="197"/>
      <c r="I21" s="198"/>
      <c r="J21" s="199"/>
      <c r="L21" s="180"/>
      <c r="M21" s="180"/>
      <c r="N21" s="180"/>
      <c r="O21" s="180"/>
      <c r="P21" s="100"/>
      <c r="R21" s="1" t="e">
        <f>AND(H22&gt;=-0.02, H22&lt;=0.02)</f>
        <v>#DIV/0!</v>
      </c>
    </row>
    <row r="22" spans="1:21" ht="16.5" customHeight="1" thickBot="1">
      <c r="F22" s="147" t="s">
        <v>28</v>
      </c>
      <c r="G22" s="148"/>
      <c r="H22" s="188" t="e">
        <f>AVERAGE(H19:J21)</f>
        <v>#DIV/0!</v>
      </c>
      <c r="I22" s="189"/>
      <c r="J22" s="190"/>
      <c r="L22" s="177" t="s">
        <v>29</v>
      </c>
      <c r="M22" s="177"/>
      <c r="N22" s="177"/>
      <c r="O22" s="177"/>
      <c r="P22" s="94" t="e">
        <f>IF(R21=TRUE, 1, 0)</f>
        <v>#DIV/0!</v>
      </c>
    </row>
    <row r="23" spans="1:21" ht="13.6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7"/>
      <c r="M23" s="177"/>
      <c r="N23" s="177"/>
      <c r="O23" s="177"/>
      <c r="P23" s="97"/>
    </row>
    <row r="24" spans="1:21" ht="13.65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  <c r="Q26" s="67"/>
    </row>
    <row r="27" spans="1:21" ht="20.100000000000001" customHeigh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67"/>
    </row>
    <row r="28" spans="1:21" ht="20.100000000000001" customHeight="1" thickBot="1">
      <c r="A28" s="141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144" t="s">
        <v>31</v>
      </c>
      <c r="B31" s="145"/>
      <c r="C31" s="145"/>
      <c r="D31" s="145"/>
      <c r="E31" s="145"/>
      <c r="F31" s="146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>
      <c r="A32" s="5" t="s">
        <v>9</v>
      </c>
      <c r="B32" s="170" t="s">
        <v>32</v>
      </c>
      <c r="C32" s="171"/>
      <c r="D32" s="125" t="s">
        <v>33</v>
      </c>
      <c r="E32" s="127"/>
      <c r="F32" s="127"/>
      <c r="G32" s="126"/>
      <c r="H32" s="125" t="s">
        <v>34</v>
      </c>
      <c r="I32" s="126"/>
      <c r="J32" s="127" t="s">
        <v>35</v>
      </c>
      <c r="K32" s="127"/>
      <c r="L32" s="128" t="s">
        <v>6</v>
      </c>
      <c r="M32" s="128"/>
      <c r="N32" s="121" t="s">
        <v>7</v>
      </c>
      <c r="O32" s="122"/>
      <c r="P32" s="58" t="s">
        <v>36</v>
      </c>
    </row>
    <row r="33" spans="1:16" ht="18.75" customHeight="1" thickBot="1">
      <c r="A33" s="59" t="s">
        <v>37</v>
      </c>
      <c r="B33" s="168"/>
      <c r="C33" s="169"/>
      <c r="D33" s="160"/>
      <c r="E33" s="174"/>
      <c r="F33" s="174"/>
      <c r="G33" s="161"/>
      <c r="H33" s="160"/>
      <c r="I33" s="161"/>
      <c r="J33" s="162"/>
      <c r="K33" s="163"/>
      <c r="L33" s="119"/>
      <c r="M33" s="120"/>
      <c r="N33" s="123"/>
      <c r="O33" s="124"/>
      <c r="P33" s="57">
        <f t="shared" ref="P33:P41" si="10">L33-N33</f>
        <v>0</v>
      </c>
    </row>
    <row r="34" spans="1:16" ht="18.75" customHeight="1" thickBot="1">
      <c r="A34" s="60" t="s">
        <v>37</v>
      </c>
      <c r="B34" s="167"/>
      <c r="C34" s="167"/>
      <c r="D34" s="129"/>
      <c r="E34" s="166"/>
      <c r="F34" s="166"/>
      <c r="G34" s="130"/>
      <c r="H34" s="129"/>
      <c r="I34" s="130"/>
      <c r="J34" s="117"/>
      <c r="K34" s="118"/>
      <c r="L34" s="119"/>
      <c r="M34" s="120"/>
      <c r="N34" s="123"/>
      <c r="O34" s="124"/>
      <c r="P34" s="57">
        <f t="shared" si="10"/>
        <v>0</v>
      </c>
    </row>
    <row r="35" spans="1:16" ht="19.2" customHeight="1" thickBot="1">
      <c r="A35" s="60" t="s">
        <v>37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59"/>
      <c r="L35" s="164"/>
      <c r="M35" s="165"/>
      <c r="N35" s="175"/>
      <c r="O35" s="176"/>
      <c r="P35" s="57">
        <f t="shared" si="10"/>
        <v>0</v>
      </c>
    </row>
    <row r="36" spans="1:16" ht="19.5" customHeight="1" thickBot="1">
      <c r="A36" s="59" t="s">
        <v>37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57">
        <f t="shared" si="10"/>
        <v>0</v>
      </c>
    </row>
    <row r="37" spans="1:16" ht="19.5" customHeight="1" thickBot="1">
      <c r="A37" s="60" t="s">
        <v>37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57">
        <f t="shared" si="10"/>
        <v>0</v>
      </c>
    </row>
    <row r="38" spans="1:16" ht="19.5" customHeight="1" thickBot="1">
      <c r="A38" s="60" t="s">
        <v>37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57">
        <f t="shared" si="10"/>
        <v>0</v>
      </c>
    </row>
    <row r="39" spans="1:16" ht="19.5" customHeight="1" thickBot="1">
      <c r="A39" s="59" t="s">
        <v>37</v>
      </c>
      <c r="B39" s="214"/>
      <c r="C39" s="215"/>
      <c r="D39" s="172"/>
      <c r="E39" s="216"/>
      <c r="F39" s="216"/>
      <c r="G39" s="173"/>
      <c r="H39" s="172"/>
      <c r="I39" s="173"/>
      <c r="J39" s="172"/>
      <c r="K39" s="173"/>
      <c r="L39" s="164"/>
      <c r="M39" s="165"/>
      <c r="N39" s="175"/>
      <c r="O39" s="176"/>
      <c r="P39" s="57">
        <f t="shared" si="10"/>
        <v>0</v>
      </c>
    </row>
    <row r="40" spans="1:16" ht="19.5" customHeight="1" thickBot="1">
      <c r="A40" s="60" t="s">
        <v>37</v>
      </c>
      <c r="B40" s="172"/>
      <c r="C40" s="173"/>
      <c r="D40" s="129"/>
      <c r="E40" s="166"/>
      <c r="F40" s="166"/>
      <c r="G40" s="130"/>
      <c r="H40" s="129"/>
      <c r="I40" s="130"/>
      <c r="J40" s="129"/>
      <c r="K40" s="130"/>
      <c r="L40" s="164"/>
      <c r="M40" s="165"/>
      <c r="N40" s="175"/>
      <c r="O40" s="176"/>
      <c r="P40" s="57">
        <f t="shared" si="10"/>
        <v>0</v>
      </c>
    </row>
    <row r="41" spans="1:16" ht="18.75" customHeight="1">
      <c r="A41" s="60" t="s">
        <v>37</v>
      </c>
      <c r="B41" s="172"/>
      <c r="C41" s="173"/>
      <c r="D41" s="129"/>
      <c r="E41" s="166"/>
      <c r="F41" s="166"/>
      <c r="G41" s="130"/>
      <c r="H41" s="129"/>
      <c r="I41" s="130"/>
      <c r="J41" s="129"/>
      <c r="K41" s="130"/>
      <c r="L41" s="164"/>
      <c r="M41" s="165"/>
      <c r="N41" s="175"/>
      <c r="O41" s="176"/>
      <c r="P41" s="57">
        <f t="shared" si="10"/>
        <v>0</v>
      </c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8A197-0428-49F1-8316-0D1BDD5AF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1C4AF-6E22-4B4F-86F0-A2B221D20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4169A-4165-47B0-A914-477E81975B7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2023-01-05T22:09:25Z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