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6104 GREENVILLE, NC/4 ASSET-REPORT DOCS/"/>
    </mc:Choice>
  </mc:AlternateContent>
  <xr:revisionPtr revIDLastSave="43" documentId="13_ncr:1_{B888774D-3C83-41B9-8B1C-1CD895A9BF91}" xr6:coauthVersionLast="47" xr6:coauthVersionMax="47" xr10:uidLastSave="{D949F175-503A-41FB-89CD-42CCAE1C766C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5" i="1" l="1"/>
  <c r="R17" i="1"/>
  <c r="P19" i="1" s="1"/>
  <c r="D17" i="1" l="1"/>
  <c r="C17" i="1"/>
  <c r="D16" i="1"/>
  <c r="C16" i="1"/>
  <c r="C18" i="1" l="1"/>
  <c r="T13" i="1" s="1"/>
  <c r="D18" i="1"/>
  <c r="U15" i="1" s="1"/>
  <c r="R15" i="1" s="1"/>
  <c r="J7" i="1"/>
  <c r="J6" i="1"/>
  <c r="I7" i="1"/>
  <c r="I6" i="1"/>
  <c r="U13" i="1" l="1"/>
  <c r="R13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<sst xmlns="http://schemas.openxmlformats.org/spreadsheetml/2006/main" count="75" uniqueCount="49">
  <si>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</si>
  <si>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</si>
  <si>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</si>
  <si>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</si>
  <si>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</si>
  <si>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</si>
  <si>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</si>
  <si>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</si>
  <si>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</si>
  <si>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</si>
  <si>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</si>
  <si>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</si>
  <si>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</si>
  <si>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</si>
  <si>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</si>
  <si>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</si>
  <si>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</si>
  <si>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</si>
  <si>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</si>
  <si>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</si>
  <si>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</si>
  <si>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</si>
  <si>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</si>
  <si>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</si>
  <si>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</si>
  <si>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</si>
  <si>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</si>
  <si>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</si>
  <si>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</si>
  <si>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</si>
  <si>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</si>
  <si>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</si>
  <si>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</si>
  <si>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</si>
  <si>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</si>
  <si>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</si>
  <si>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</si>
  <si>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</si>
  <si>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</si>
  <si>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</si>
  <si>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</si>
  <si>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</si>
  <si>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 xml:space="preserve">RETAIL </t>
  </si>
  <si>
    <t>RESTROOMS</t>
  </si>
  <si>
    <t>EF-3</t>
  </si>
  <si>
    <t>BOH EXHAUST</t>
  </si>
  <si>
    <t>TRASH ROOM</t>
  </si>
  <si>
    <t>FOOD SERVICE/BOH</t>
  </si>
  <si>
    <t>RETAIL /OFFICE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</si>
</sst>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B8" sqref="B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>
      <c r="P1" s="1" t="s">
        <v>41</v>
      </c>
    </row>
    <row r="2" spans="1:21" ht="21.75" customHeight="1" x14ac:dyDescent="0.3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 t="s">
        <v>47</v>
      </c>
      <c r="C6" s="23">
        <v>3600</v>
      </c>
      <c r="D6" s="24"/>
      <c r="E6" s="23">
        <f t="shared" ref="E6:F7" si="0">C6-G6</f>
        <v>2900</v>
      </c>
      <c r="F6" s="24">
        <f t="shared" si="0"/>
        <v>0</v>
      </c>
      <c r="G6" s="25">
        <v>700</v>
      </c>
      <c r="H6" s="26"/>
      <c r="I6" s="27">
        <f>G6/C6</f>
        <v>0.19444444444444445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27</v>
      </c>
      <c r="B7" s="73" t="s">
        <v>42</v>
      </c>
      <c r="C7" s="35">
        <v>3250</v>
      </c>
      <c r="D7" s="36"/>
      <c r="E7" s="35">
        <f t="shared" si="0"/>
        <v>2870</v>
      </c>
      <c r="F7" s="36">
        <f t="shared" si="0"/>
        <v>0</v>
      </c>
      <c r="G7" s="37">
        <v>380</v>
      </c>
      <c r="H7" s="38"/>
      <c r="I7" s="39">
        <f t="shared" ref="I7:J7" si="1">G7/C7</f>
        <v>0.11692307692307692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29</v>
      </c>
      <c r="B8" s="73" t="s">
        <v>48</v>
      </c>
      <c r="C8" s="35">
        <v>2000</v>
      </c>
      <c r="D8" s="36"/>
      <c r="E8" s="35">
        <f t="shared" ref="E8" si="2">C8-G8</f>
        <v>1800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0.1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10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375</v>
      </c>
      <c r="P9" s="51"/>
      <c r="Q9" s="63"/>
      <c r="R9" s="68"/>
    </row>
    <row r="10" spans="1:21" ht="20.100000000000001" customHeight="1" x14ac:dyDescent="0.25">
      <c r="A10" s="75" t="s">
        <v>11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400</v>
      </c>
      <c r="P10" s="51"/>
      <c r="Q10" s="63"/>
      <c r="R10" s="68"/>
    </row>
    <row r="11" spans="1:21" ht="20.100000000000001" customHeight="1" thickBot="1" x14ac:dyDescent="0.3">
      <c r="A11" s="75" t="s">
        <v>44</v>
      </c>
      <c r="B11" s="73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/>
      <c r="Q11" s="54"/>
      <c r="R11" s="68"/>
    </row>
    <row r="12" spans="1:21" ht="20.100000000000001" customHeight="1" thickBot="1" x14ac:dyDescent="0.3">
      <c r="A12" s="104" t="s">
        <v>30</v>
      </c>
      <c r="B12" s="105"/>
      <c r="C12" s="76">
        <f>SUM(C6:C11)</f>
        <v>8850</v>
      </c>
      <c r="D12" s="77">
        <f>SUM(D6:D11)</f>
        <v>0</v>
      </c>
      <c r="E12" s="76">
        <f>SUM(E6:E11)</f>
        <v>7570</v>
      </c>
      <c r="F12" s="77">
        <f>SUM(F6:F11)</f>
        <v>0</v>
      </c>
      <c r="G12" s="78">
        <f>SUM(G6:G11)</f>
        <v>1280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0</v>
      </c>
      <c r="N12" s="82">
        <f>SUM(N6:N11)</f>
        <v>0</v>
      </c>
      <c r="O12" s="83">
        <f>SUM(O6:O11)</f>
        <v>975</v>
      </c>
      <c r="P12" s="84">
        <f>SUM(P6:P11)</f>
        <v>0</v>
      </c>
      <c r="Q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R13" s="1" t="b">
        <f>T13=U13</f>
        <v>1</v>
      </c>
      <c r="T13" s="1" t="b">
        <f>C18&lt;0</f>
        <v>0</v>
      </c>
      <c r="U13" s="1" t="b">
        <f>D18&lt;0</f>
        <v>0</v>
      </c>
    </row>
    <row r="14" spans="1:21" ht="18.75" customHeight="1" thickBot="1" x14ac:dyDescent="0.3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</row>
    <row r="15" spans="1:21" ht="18.75" customHeight="1" thickBot="1" x14ac:dyDescent="0.3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IF(R13=TRUE, 1, 0)</f>
        <v>1</v>
      </c>
      <c r="R15" s="1" t="e">
        <f>T15=U15</f>
        <v>#DIV/0!</v>
      </c>
      <c r="T15" s="1" t="e">
        <f>H19&lt;0</f>
        <v>#DIV/0!</v>
      </c>
      <c r="U15" s="1" t="b">
        <f>D18&lt;0</f>
        <v>0</v>
      </c>
    </row>
    <row r="16" spans="1:21" ht="18.75" customHeight="1" x14ac:dyDescent="0.25">
      <c r="A16" s="191" t="s">
        <v>33</v>
      </c>
      <c r="B16" s="192"/>
      <c r="C16" s="90">
        <f>G12+K12</f>
        <v>1280</v>
      </c>
      <c r="D16" s="91">
        <f>H12+L12</f>
        <v>0</v>
      </c>
      <c r="F16" s="120" t="s">
        <v>13</v>
      </c>
      <c r="G16" s="121"/>
      <c r="H16" s="180"/>
      <c r="I16" s="181"/>
      <c r="J16" s="182"/>
      <c r="L16" s="169"/>
      <c r="M16" s="169"/>
      <c r="N16" s="169"/>
      <c r="O16" s="169"/>
      <c r="P16" s="102"/>
    </row>
    <row r="17" spans="1:18" ht="18.75" customHeight="1" thickBot="1" x14ac:dyDescent="0.3">
      <c r="A17" s="193" t="s">
        <v>32</v>
      </c>
      <c r="B17" s="194"/>
      <c r="C17" s="94">
        <f>M12+O12</f>
        <v>975</v>
      </c>
      <c r="D17" s="95">
        <f>N12+P12</f>
        <v>0</v>
      </c>
      <c r="F17" s="122" t="s">
        <v>14</v>
      </c>
      <c r="G17" s="123"/>
      <c r="H17" s="183"/>
      <c r="I17" s="184"/>
      <c r="J17" s="185"/>
      <c r="L17" s="170" t="s">
        <v>37</v>
      </c>
      <c r="M17" s="170"/>
      <c r="N17" s="170"/>
      <c r="O17" s="170"/>
      <c r="P17" s="101" t="e">
        <f>IF(R15=TRUE, 1, 0)</f>
        <v>#DIV/0!</v>
      </c>
      <c r="R17" s="1" t="e">
        <f>AND(H19&gt;=-0.02, H19&lt;=0.02)</f>
        <v>#DIV/0!</v>
      </c>
    </row>
    <row r="18" spans="1:18" ht="16.5" customHeight="1" thickBot="1" x14ac:dyDescent="0.35">
      <c r="A18" s="195" t="s">
        <v>18</v>
      </c>
      <c r="B18" s="196"/>
      <c r="C18" s="92">
        <f>C16-C17</f>
        <v>305</v>
      </c>
      <c r="D18" s="93">
        <f>D16-D17</f>
        <v>0</v>
      </c>
      <c r="F18" s="201" t="s">
        <v>15</v>
      </c>
      <c r="G18" s="202"/>
      <c r="H18" s="186"/>
      <c r="I18" s="187"/>
      <c r="J18" s="188"/>
      <c r="L18" s="169"/>
      <c r="M18" s="169"/>
      <c r="N18" s="169"/>
      <c r="O18" s="169"/>
      <c r="P18" s="102"/>
    </row>
    <row r="19" spans="1:18" ht="13.8" customHeight="1" thickBot="1" x14ac:dyDescent="0.3">
      <c r="F19" s="136" t="s">
        <v>16</v>
      </c>
      <c r="G19" s="137"/>
      <c r="H19" s="177" t="e">
        <f>AVERAGE(H16:J18)</f>
        <v>#DIV/0!</v>
      </c>
      <c r="I19" s="178"/>
      <c r="J19" s="179"/>
      <c r="L19" s="166" t="s">
        <v>38</v>
      </c>
      <c r="M19" s="166"/>
      <c r="N19" s="166"/>
      <c r="O19" s="166"/>
      <c r="P19" s="96" t="e">
        <f>IF(R17=TRUE, 1, 0)</f>
        <v>#DIV/0!</v>
      </c>
    </row>
    <row r="20" spans="1:18" ht="13.8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  <c r="Q20" s="7"/>
    </row>
    <row r="21" spans="1:18" ht="13.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</row>
    <row r="22" spans="1:18" ht="20.100000000000001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  <c r="Q22" s="69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Q27" s="56"/>
    </row>
    <row r="28" spans="1:18" ht="19.2" customHeight="1" thickBot="1" x14ac:dyDescent="0.3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</row>
    <row r="29" spans="1:18" ht="18.75" customHeight="1" thickBot="1" x14ac:dyDescent="0.3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3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6">L30-N30</f>
        <v>0</v>
      </c>
    </row>
    <row r="31" spans="1:18" ht="19.2" customHeight="1" thickBot="1" x14ac:dyDescent="0.3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6"/>
        <v>0</v>
      </c>
    </row>
    <row r="32" spans="1:18" ht="19.5" customHeight="1" thickBot="1" x14ac:dyDescent="0.3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6"/>
        <v>0</v>
      </c>
    </row>
    <row r="33" spans="1:16" ht="19.5" customHeight="1" thickBot="1" x14ac:dyDescent="0.3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6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6"/>
        <v>0</v>
      </c>
    </row>
    <row r="35" spans="1:16" ht="19.5" customHeight="1" thickBot="1" x14ac:dyDescent="0.3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6"/>
        <v>0</v>
      </c>
    </row>
    <row r="36" spans="1:16" ht="19.5" customHeight="1" thickBot="1" x14ac:dyDescent="0.3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6"/>
        <v>0</v>
      </c>
    </row>
    <row r="37" spans="1:16" ht="18.75" customHeight="1" thickBot="1" x14ac:dyDescent="0.3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6"/>
        <v>0</v>
      </c>
    </row>
    <row r="38" spans="1:16" x14ac:dyDescent="0.25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6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$R$13:$R$17=TRUE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2025-09-08T17:00:04Z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