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E703AFF6-2748-49BB-BE6E-65E0B9DEB242}" xr6:coauthVersionLast="47" xr6:coauthVersionMax="47" xr10:uidLastSave="{00000000-0000-0000-0000-000000000000}"/>
  <bookViews>
    <workbookView xWindow="5580" yWindow="2364" windowWidth="11496" windowHeight="9444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<sst xmlns="http://schemas.openxmlformats.org/spreadsheetml/2006/main" count="76" uniqueCount="50">
  <si>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</si>
  <si>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</si>
  <si>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</si>
  <si>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</si>
  <si>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</si>
  <si>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</si>
  <si>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</si>
  <si>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</si>
  <si>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</si>
  <si>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</si>
  <si>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</si>
  <si>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</si>
  <si>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</si>
  <si>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</si>
  <si>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</si>
  <si>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</si>
  <si>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</si>
  <si>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</si>
  <si>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</si>
  <si>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</si>
  <si>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</si>
  <si>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</si>
  <si>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</si>
  <si>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</si>
  <si>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</si>
  <si>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</si>
  <si>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</si>
  <si>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</si>
  <si>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</si>
  <si>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</si>
  <si>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</si>
  <si>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</si>
  <si>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</si>
  <si>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</si>
  <si>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</si>
  <si>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</si>
  <si>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</si>
  <si>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</si>
  <si>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</si>
  <si>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</si>
  <si>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</si>
  <si>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</si>
  <si>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</si>
  <si>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</si>
  <si>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Womens</t>
  </si>
  <si>
    <t>Kitchen</t>
  </si>
  <si>
    <t>Dinning</t>
  </si>
  <si>
    <t>Fryer</t>
  </si>
  <si>
    <t>Grill</t>
  </si>
  <si>
    <t>Hood 1 &amp;Hood2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</si>
</sst>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0" zoomScaleNormal="55" zoomScaleSheetLayoutView="80" workbookViewId="0">
      <selection activeCell="H20" sqref="H20:J2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43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 t="s">
        <v>45</v>
      </c>
      <c r="C6" s="23"/>
      <c r="D6" s="24">
        <v>2060</v>
      </c>
      <c r="E6" s="23">
        <f t="shared" ref="E6:F7" si="0">C6-G6</f>
        <v>0</v>
      </c>
      <c r="F6" s="24">
        <f t="shared" si="0"/>
        <v>1649</v>
      </c>
      <c r="G6" s="25"/>
      <c r="H6" s="26">
        <v>411</v>
      </c>
      <c r="I6" s="27" t="e">
        <f>G6/C6</f>
        <v>#DIV/0!</v>
      </c>
      <c r="J6" s="28">
        <f>H6/D6</f>
        <v>0.19951456310679611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 t="s">
        <v>46</v>
      </c>
      <c r="C7" s="35"/>
      <c r="D7" s="36">
        <v>2932</v>
      </c>
      <c r="E7" s="35">
        <f t="shared" si="0"/>
        <v>0</v>
      </c>
      <c r="F7" s="36">
        <f t="shared" si="0"/>
        <v>2274</v>
      </c>
      <c r="G7" s="37"/>
      <c r="H7" s="38">
        <v>658</v>
      </c>
      <c r="I7" s="39" t="e">
        <f t="shared" ref="I7:J7" si="1">G7/C7</f>
        <v>#DIV/0!</v>
      </c>
      <c r="J7" s="40">
        <f t="shared" si="1"/>
        <v>0.22442019099590724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32</v>
      </c>
      <c r="B8" s="73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13</v>
      </c>
      <c r="B9" s="73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>
        <v>2443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11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1958</v>
      </c>
      <c r="O10" s="45"/>
      <c r="P10" s="46"/>
      <c r="Q10" s="63"/>
      <c r="R10" s="68"/>
    </row>
    <row r="11" spans="1:21" ht="20.100000000000001" customHeight="1" x14ac:dyDescent="0.25">
      <c r="A11" s="75" t="s">
        <v>12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1631</v>
      </c>
      <c r="O11" s="45"/>
      <c r="P11" s="46"/>
      <c r="Q11" s="63"/>
      <c r="R11" s="68"/>
    </row>
    <row r="12" spans="1:21" ht="20.100000000000001" customHeight="1" thickBot="1" x14ac:dyDescent="0.3">
      <c r="A12" s="75" t="s">
        <v>30</v>
      </c>
      <c r="B12" s="73" t="s">
        <v>44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/>
      <c r="P12" s="53">
        <v>62</v>
      </c>
      <c r="Q12" s="63"/>
      <c r="R12" s="68"/>
    </row>
    <row r="13" spans="1:21" ht="20.100000000000001" customHeight="1" thickBot="1" x14ac:dyDescent="0.3">
      <c r="A13" s="104" t="s">
        <v>33</v>
      </c>
      <c r="B13" s="105"/>
      <c r="C13" s="76">
        <f t="shared" ref="C13:H13" si="6">SUM(C6:C12)</f>
        <v>0</v>
      </c>
      <c r="D13" s="77">
        <f t="shared" si="6"/>
        <v>4992</v>
      </c>
      <c r="E13" s="76">
        <f t="shared" si="6"/>
        <v>0</v>
      </c>
      <c r="F13" s="77">
        <f t="shared" si="6"/>
        <v>3923</v>
      </c>
      <c r="G13" s="78">
        <f t="shared" si="6"/>
        <v>0</v>
      </c>
      <c r="H13" s="79">
        <f t="shared" si="6"/>
        <v>1069</v>
      </c>
      <c r="I13" s="80"/>
      <c r="J13" s="81"/>
      <c r="K13" s="78">
        <f t="shared" ref="K13:P13" si="7">SUM(K6:K12)</f>
        <v>0</v>
      </c>
      <c r="L13" s="79">
        <f t="shared" si="7"/>
        <v>2443</v>
      </c>
      <c r="M13" s="103">
        <f t="shared" si="7"/>
        <v>0</v>
      </c>
      <c r="N13" s="82">
        <f t="shared" si="7"/>
        <v>3589</v>
      </c>
      <c r="O13" s="83">
        <f t="shared" si="7"/>
        <v>0</v>
      </c>
      <c r="P13" s="84">
        <f t="shared" si="7"/>
        <v>62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34</v>
      </c>
      <c r="B15" s="85"/>
      <c r="C15" s="85"/>
      <c r="D15" s="85"/>
      <c r="F15" s="197" t="s">
        <v>14</v>
      </c>
      <c r="G15" s="198"/>
      <c r="H15" s="171" t="s">
        <v>37</v>
      </c>
      <c r="I15" s="172"/>
      <c r="J15" s="173"/>
      <c r="L15" s="97" t="s">
        <v>39</v>
      </c>
      <c r="M15" s="86"/>
      <c r="N15" s="86"/>
      <c r="O15" s="86"/>
      <c r="P15" s="86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3">
      <c r="A16" s="189" t="s">
        <v>33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42</v>
      </c>
      <c r="M16" s="168"/>
      <c r="N16" s="168"/>
      <c r="O16" s="168"/>
      <c r="P16" s="100">
        <f>IF(R15=TRUE, 1, 0)</f>
        <v>0</v>
      </c>
    </row>
    <row r="17" spans="1:21" ht="18.75" customHeight="1" x14ac:dyDescent="0.25">
      <c r="A17" s="191" t="s">
        <v>36</v>
      </c>
      <c r="B17" s="192"/>
      <c r="C17" s="90">
        <f>G13+K13</f>
        <v>0</v>
      </c>
      <c r="D17" s="91">
        <f>H13+L13</f>
        <v>3512</v>
      </c>
      <c r="F17" s="120" t="s">
        <v>15</v>
      </c>
      <c r="G17" s="121"/>
      <c r="H17" s="180">
        <v>-5.4999999999999997E-3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3">
      <c r="A18" s="193" t="s">
        <v>35</v>
      </c>
      <c r="B18" s="194"/>
      <c r="C18" s="94">
        <f>M13+O13</f>
        <v>0</v>
      </c>
      <c r="D18" s="95">
        <f>N13+P13</f>
        <v>3651</v>
      </c>
      <c r="F18" s="122" t="s">
        <v>16</v>
      </c>
      <c r="G18" s="123"/>
      <c r="H18" s="183">
        <v>-6.8999999999999999E-3</v>
      </c>
      <c r="I18" s="184"/>
      <c r="J18" s="185"/>
      <c r="L18" s="170" t="s">
        <v>40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35">
      <c r="A19" s="195" t="s">
        <v>20</v>
      </c>
      <c r="B19" s="196"/>
      <c r="C19" s="92">
        <f>C17-C18</f>
        <v>0</v>
      </c>
      <c r="D19" s="93">
        <f>D17-D18</f>
        <v>-139</v>
      </c>
      <c r="F19" s="201" t="s">
        <v>17</v>
      </c>
      <c r="G19" s="202"/>
      <c r="H19" s="186">
        <v>-8.9999999999999993E-3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3">
      <c r="F20" s="136" t="s">
        <v>18</v>
      </c>
      <c r="G20" s="137"/>
      <c r="H20" s="177">
        <f>AVERAGE(H17:J19)</f>
        <v>-7.1333333333333327E-3</v>
      </c>
      <c r="I20" s="178"/>
      <c r="J20" s="179"/>
      <c r="L20" s="166" t="s">
        <v>41</v>
      </c>
      <c r="M20" s="166"/>
      <c r="N20" s="166"/>
      <c r="O20" s="166"/>
      <c r="P20" s="96">
        <f>IF(R19=TRUE, 1, 0)</f>
        <v>1</v>
      </c>
    </row>
    <row r="21" spans="1:21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8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21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9" t="s">
        <v>26</v>
      </c>
      <c r="C30" s="160"/>
      <c r="D30" s="114" t="s">
        <v>25</v>
      </c>
      <c r="E30" s="116"/>
      <c r="F30" s="116"/>
      <c r="G30" s="115"/>
      <c r="H30" s="114" t="s">
        <v>22</v>
      </c>
      <c r="I30" s="115"/>
      <c r="J30" s="116" t="s">
        <v>23</v>
      </c>
      <c r="K30" s="116"/>
      <c r="L30" s="117" t="s">
        <v>3</v>
      </c>
      <c r="M30" s="117"/>
      <c r="N30" s="110" t="s">
        <v>4</v>
      </c>
      <c r="O30" s="111"/>
      <c r="P30" s="60" t="s">
        <v>24</v>
      </c>
    </row>
    <row r="31" spans="1:21" ht="18.75" customHeight="1" thickBot="1" x14ac:dyDescent="0.3">
      <c r="A31" s="61" t="s">
        <v>27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8">L31-N31</f>
        <v>0</v>
      </c>
    </row>
    <row r="32" spans="1:21" ht="18.75" customHeight="1" thickBot="1" x14ac:dyDescent="0.3">
      <c r="A32" s="62" t="s">
        <v>27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8"/>
        <v>0</v>
      </c>
    </row>
    <row r="33" spans="1:16" ht="19.2" customHeight="1" thickBot="1" x14ac:dyDescent="0.3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1" t="s">
        <v>27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1" t="s">
        <v>27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8"/>
        <v>0</v>
      </c>
    </row>
    <row r="38" spans="1:16" ht="19.5" customHeight="1" thickBot="1" x14ac:dyDescent="0.3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ht="18.75" customHeight="1" x14ac:dyDescent="0.25">
      <c r="A39" s="62" t="s">
        <v>27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2023-04-26T13:56:31Z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