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enn Station/CROWN POINT, IN/2 DRAWINGS/"/>
    </mc:Choice>
  </mc:AlternateContent>
  <xr:revisionPtr revIDLastSave="51" documentId="13_ncr:1_{B888774D-3C83-41B9-8B1C-1CD895A9BF91}" xr6:coauthVersionLast="47" xr6:coauthVersionMax="47" xr10:uidLastSave="{F80FB7F5-FD1C-453B-AD99-1AFDBDF9DD19}"/>
  <bookViews>
    <workbookView xWindow="5130" yWindow="1770" windowWidth="21600" windowHeight="99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7" i="1" l="1"/>
  <c r="R19" i="1"/>
  <c r="P21" i="1" s="1"/>
  <c r="D19" i="1" l="1"/>
  <c r="C19" i="1"/>
  <c r="D18" i="1"/>
  <c r="C18" i="1"/>
  <c r="C20" i="1" l="1"/>
  <c r="T15" i="1" s="1"/>
  <c r="D20" i="1"/>
  <c r="U17" i="1" s="1"/>
  <c r="R17" i="1" s="1"/>
  <c r="J7" i="1"/>
  <c r="J6" i="1"/>
  <c r="I7" i="1"/>
  <c r="I6" i="1"/>
  <c r="U15" i="1" l="1"/>
  <c r="R15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<sst xmlns="http://schemas.openxmlformats.org/spreadsheetml/2006/main" count="79" uniqueCount="52">
  <si>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</si>
  <si>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</si>
  <si>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</si>
  <si>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</si>
  <si>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</si>
  <si>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</si>
  <si>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</si>
  <si>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</si>
  <si>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</si>
  <si>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</si>
  <si>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</si>
  <si>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</si>
  <si>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</si>
  <si>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</si>
  <si>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</si>
  <si>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 xml:space="preserve"> 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</si>
  <si>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</si>
  <si>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</si>
  <si>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</si>
  <si>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</si>
  <si>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</si>
  <si>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</si>
  <si>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</si>
  <si>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</si>
  <si>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</si>
  <si>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</si>
  <si>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</si>
  <si>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</si>
  <si>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</si>
  <si>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</si>
  <si>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</si>
  <si>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</si>
  <si>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</si>
  <si>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</si>
  <si>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</si>
  <si>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</si>
  <si>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</si>
  <si>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</si>
  <si>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</si>
  <si>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</si>
  <si>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</si>
  <si>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</si>
  <si>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</si>
  <si>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KEF-3</t>
  </si>
  <si>
    <t>RESTROOMS</t>
  </si>
  <si>
    <t>SERVING AREA/PREP</t>
  </si>
  <si>
    <t>DINING/RR</t>
  </si>
  <si>
    <t>HMUA1</t>
  </si>
  <si>
    <t>GRILL</t>
  </si>
  <si>
    <t>OVEN</t>
  </si>
  <si>
    <t>FRYER</t>
  </si>
  <si>
    <t>HD 1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</si>
</sst>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45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46</v>
      </c>
      <c r="C7" s="35">
        <v>3000</v>
      </c>
      <c r="D7" s="36"/>
      <c r="E7" s="35">
        <f t="shared" si="0"/>
        <v>2250</v>
      </c>
      <c r="F7" s="36">
        <f t="shared" si="0"/>
        <v>0</v>
      </c>
      <c r="G7" s="37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47</v>
      </c>
      <c r="B8" s="73" t="s">
        <v>51</v>
      </c>
      <c r="C8" s="47"/>
      <c r="D8" s="48"/>
      <c r="E8" s="47" t="s">
        <v>15</v>
      </c>
      <c r="F8" s="48"/>
      <c r="G8" s="41"/>
      <c r="H8" s="42"/>
      <c r="I8" s="49"/>
      <c r="J8" s="42"/>
      <c r="K8" s="37">
        <v>1630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41</v>
      </c>
      <c r="B9" s="73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/>
      <c r="O9" s="45"/>
      <c r="P9" s="46"/>
      <c r="Q9" s="63"/>
      <c r="R9" s="68"/>
    </row>
    <row r="10" spans="1:21" ht="20.100000000000001" customHeight="1" x14ac:dyDescent="0.2">
      <c r="A10" s="75" t="s">
        <v>42</v>
      </c>
      <c r="B10" s="73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/>
      <c r="O10" s="45"/>
      <c r="P10" s="46"/>
      <c r="Q10" s="63"/>
      <c r="R10" s="68"/>
    </row>
    <row r="11" spans="1:21" ht="20.100000000000001" customHeight="1" x14ac:dyDescent="0.2">
      <c r="A11" s="75" t="s">
        <v>43</v>
      </c>
      <c r="B11" s="73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/>
      <c r="O11" s="45"/>
      <c r="P11" s="46"/>
      <c r="Q11" s="63"/>
      <c r="R11" s="68"/>
    </row>
    <row r="12" spans="1:21" ht="20.100000000000001" customHeight="1" x14ac:dyDescent="0.2">
      <c r="A12" s="75" t="s">
        <v>16</v>
      </c>
      <c r="B12" s="73" t="s">
        <v>44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/>
      <c r="Q12" s="63"/>
      <c r="R12" s="68"/>
    </row>
    <row r="13" spans="1:21" ht="20.100000000000001" customHeight="1" thickBot="1" x14ac:dyDescent="0.25">
      <c r="A13" s="75" t="s">
        <v>17</v>
      </c>
      <c r="B13" s="73" t="s">
        <v>44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150</v>
      </c>
      <c r="P13" s="53"/>
      <c r="Q13" s="54"/>
      <c r="R13" s="68"/>
    </row>
    <row r="14" spans="1:21" ht="20.100000000000001" customHeight="1" thickBot="1" x14ac:dyDescent="0.25">
      <c r="A14" s="179" t="s">
        <v>18</v>
      </c>
      <c r="B14" s="180"/>
      <c r="C14" s="76">
        <f>SUM(C6:C13)</f>
        <v>6000</v>
      </c>
      <c r="D14" s="77">
        <f>SUM(D6:D13)</f>
        <v>0</v>
      </c>
      <c r="E14" s="76">
        <f>SUM(E6:E13)</f>
        <v>4500</v>
      </c>
      <c r="F14" s="77">
        <f>SUM(F6:F13)</f>
        <v>0</v>
      </c>
      <c r="G14" s="78">
        <f>SUM(G6:G13)</f>
        <v>1500</v>
      </c>
      <c r="H14" s="79">
        <f>SUM(H6:H13)</f>
        <v>0</v>
      </c>
      <c r="I14" s="80"/>
      <c r="J14" s="81"/>
      <c r="K14" s="78">
        <f>SUM(K6:K13)</f>
        <v>1630</v>
      </c>
      <c r="L14" s="79">
        <f>SUM(L6:L13)</f>
        <v>0</v>
      </c>
      <c r="M14" s="103">
        <f>SUM(M6:M13)</f>
        <v>2570</v>
      </c>
      <c r="N14" s="82">
        <f>SUM(N6:N13)</f>
        <v>0</v>
      </c>
      <c r="O14" s="83">
        <f>SUM(O6:O13)</f>
        <v>225</v>
      </c>
      <c r="P14" s="84">
        <f>SUM(P6:P13)</f>
        <v>0</v>
      </c>
      <c r="Q14" s="68"/>
    </row>
    <row r="15" spans="1:21" ht="20.100000000000001" customHeight="1" thickBot="1" x14ac:dyDescent="0.25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R15" s="1" t="b">
        <f>T15=U15</f>
        <v>1</v>
      </c>
      <c r="T15" s="1" t="b">
        <f>C20&lt;0</f>
        <v>0</v>
      </c>
      <c r="U15" s="1" t="b">
        <f>D20&lt;0</f>
        <v>0</v>
      </c>
    </row>
    <row r="16" spans="1:21" ht="18.75" customHeight="1" thickBot="1" x14ac:dyDescent="0.25">
      <c r="A16" s="98" t="s">
        <v>19</v>
      </c>
      <c r="B16" s="85"/>
      <c r="C16" s="85"/>
      <c r="D16" s="85"/>
      <c r="F16" s="147" t="s">
        <v>20</v>
      </c>
      <c r="G16" s="148"/>
      <c r="H16" s="121" t="s">
        <v>21</v>
      </c>
      <c r="I16" s="122"/>
      <c r="J16" s="123"/>
      <c r="L16" s="97" t="s">
        <v>22</v>
      </c>
      <c r="M16" s="86"/>
      <c r="N16" s="86"/>
      <c r="O16" s="86"/>
      <c r="P16" s="86"/>
    </row>
    <row r="17" spans="1:21" ht="18.75" customHeight="1" thickBot="1" x14ac:dyDescent="0.25">
      <c r="A17" s="139" t="s">
        <v>18</v>
      </c>
      <c r="B17" s="140"/>
      <c r="C17" s="88" t="s">
        <v>11</v>
      </c>
      <c r="D17" s="89" t="s">
        <v>12</v>
      </c>
      <c r="F17" s="149"/>
      <c r="G17" s="150"/>
      <c r="H17" s="124"/>
      <c r="I17" s="125"/>
      <c r="J17" s="126"/>
      <c r="L17" s="118" t="s">
        <v>23</v>
      </c>
      <c r="M17" s="118"/>
      <c r="N17" s="118"/>
      <c r="O17" s="118"/>
      <c r="P17" s="100">
        <f>IF(R15=TRUE, 1, 0)</f>
        <v>1</v>
      </c>
      <c r="R17" s="1" t="e">
        <f>T17=U17</f>
        <v>#DIV/0!</v>
      </c>
      <c r="T17" s="1" t="e">
        <f>H21&lt;0</f>
        <v>#DIV/0!</v>
      </c>
      <c r="U17" s="1" t="b">
        <f>D20&lt;0</f>
        <v>0</v>
      </c>
    </row>
    <row r="18" spans="1:21" ht="18.75" customHeight="1" x14ac:dyDescent="0.2">
      <c r="A18" s="141" t="s">
        <v>24</v>
      </c>
      <c r="B18" s="142"/>
      <c r="C18" s="90">
        <f>G14+K14</f>
        <v>3130</v>
      </c>
      <c r="D18" s="91">
        <f>H14+L14</f>
        <v>0</v>
      </c>
      <c r="F18" s="188" t="s">
        <v>25</v>
      </c>
      <c r="G18" s="189"/>
      <c r="H18" s="130"/>
      <c r="I18" s="131"/>
      <c r="J18" s="132"/>
      <c r="L18" s="119"/>
      <c r="M18" s="119"/>
      <c r="N18" s="119"/>
      <c r="O18" s="119"/>
      <c r="P18" s="102"/>
    </row>
    <row r="19" spans="1:21" ht="18.75" customHeight="1" thickBot="1" x14ac:dyDescent="0.25">
      <c r="A19" s="143" t="s">
        <v>26</v>
      </c>
      <c r="B19" s="144"/>
      <c r="C19" s="94">
        <f>M14+O14</f>
        <v>2795</v>
      </c>
      <c r="D19" s="95">
        <f>N14+P14</f>
        <v>0</v>
      </c>
      <c r="F19" s="190" t="s">
        <v>27</v>
      </c>
      <c r="G19" s="191"/>
      <c r="H19" s="133"/>
      <c r="I19" s="134"/>
      <c r="J19" s="135"/>
      <c r="L19" s="120" t="s">
        <v>28</v>
      </c>
      <c r="M19" s="120"/>
      <c r="N19" s="120"/>
      <c r="O19" s="120"/>
      <c r="P19" s="101" t="e">
        <f>IF(R17=TRUE, 1, 0)</f>
        <v>#DIV/0!</v>
      </c>
      <c r="R19" s="1" t="e">
        <f>AND(H21&gt;=-0.02, H21&lt;=0.02)</f>
        <v>#DIV/0!</v>
      </c>
    </row>
    <row r="20" spans="1:21" ht="16.5" customHeight="1" thickBot="1" x14ac:dyDescent="0.3">
      <c r="A20" s="145" t="s">
        <v>29</v>
      </c>
      <c r="B20" s="146"/>
      <c r="C20" s="92">
        <f>C18-C19</f>
        <v>335</v>
      </c>
      <c r="D20" s="93">
        <f>D18-D19</f>
        <v>0</v>
      </c>
      <c r="F20" s="151" t="s">
        <v>30</v>
      </c>
      <c r="G20" s="152"/>
      <c r="H20" s="136"/>
      <c r="I20" s="137"/>
      <c r="J20" s="138"/>
      <c r="L20" s="119"/>
      <c r="M20" s="119"/>
      <c r="N20" s="119"/>
      <c r="O20" s="119"/>
      <c r="P20" s="102"/>
    </row>
    <row r="21" spans="1:21" ht="13.7" customHeight="1" thickBot="1" x14ac:dyDescent="0.25">
      <c r="F21" s="204" t="s">
        <v>31</v>
      </c>
      <c r="G21" s="205"/>
      <c r="H21" s="127" t="e">
        <f>AVERAGE(H18:J20)</f>
        <v>#DIV/0!</v>
      </c>
      <c r="I21" s="128"/>
      <c r="J21" s="129"/>
      <c r="L21" s="116" t="s">
        <v>32</v>
      </c>
      <c r="M21" s="116"/>
      <c r="N21" s="116"/>
      <c r="O21" s="116"/>
      <c r="P21" s="96" t="e">
        <f>IF(R19=TRUE, 1, 0)</f>
        <v>#DIV/0!</v>
      </c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16"/>
      <c r="M22" s="116"/>
      <c r="N22" s="116"/>
      <c r="O22" s="116"/>
      <c r="P22" s="99"/>
      <c r="Q22" s="7"/>
    </row>
    <row r="23" spans="1:21" ht="13.5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</row>
    <row r="24" spans="1:21" ht="20.100000000000001" customHeight="1" thickBot="1" x14ac:dyDescent="0.25">
      <c r="A24" s="3" t="s">
        <v>33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  <c r="Q24" s="69"/>
    </row>
    <row r="25" spans="1:21" ht="20.100000000000001" customHeight="1" x14ac:dyDescent="0.2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69"/>
    </row>
    <row r="26" spans="1:21" ht="20.100000000000001" customHeight="1" x14ac:dyDescent="0.2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</row>
    <row r="27" spans="1:21" ht="20.100000000000001" customHeight="1" thickBot="1" x14ac:dyDescent="0.25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</row>
    <row r="28" spans="1:2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Q29" s="56"/>
    </row>
    <row r="30" spans="1:21" ht="19.149999999999999" customHeight="1" thickBot="1" x14ac:dyDescent="0.25">
      <c r="A30" s="201" t="s">
        <v>34</v>
      </c>
      <c r="B30" s="202"/>
      <c r="C30" s="202"/>
      <c r="D30" s="202"/>
      <c r="E30" s="202"/>
      <c r="F30" s="203"/>
      <c r="G30" s="55"/>
      <c r="H30" s="55"/>
      <c r="I30" s="55"/>
      <c r="J30" s="55"/>
      <c r="K30" s="55"/>
      <c r="L30" s="55"/>
      <c r="M30" s="55"/>
      <c r="N30" s="55"/>
      <c r="O30" s="55"/>
      <c r="P30" s="54"/>
    </row>
    <row r="31" spans="1:21" ht="18.75" customHeight="1" thickBot="1" x14ac:dyDescent="0.25">
      <c r="A31" s="5" t="s">
        <v>9</v>
      </c>
      <c r="B31" s="156" t="s">
        <v>35</v>
      </c>
      <c r="C31" s="157"/>
      <c r="D31" s="158" t="s">
        <v>36</v>
      </c>
      <c r="E31" s="159"/>
      <c r="F31" s="159"/>
      <c r="G31" s="160"/>
      <c r="H31" s="158" t="s">
        <v>37</v>
      </c>
      <c r="I31" s="160"/>
      <c r="J31" s="159" t="s">
        <v>38</v>
      </c>
      <c r="K31" s="159"/>
      <c r="L31" s="187" t="s">
        <v>6</v>
      </c>
      <c r="M31" s="187"/>
      <c r="N31" s="183" t="s">
        <v>7</v>
      </c>
      <c r="O31" s="184"/>
      <c r="P31" s="60" t="s">
        <v>39</v>
      </c>
    </row>
    <row r="32" spans="1:21" ht="18.75" customHeight="1" thickBot="1" x14ac:dyDescent="0.25">
      <c r="A32" s="61" t="s">
        <v>40</v>
      </c>
      <c r="B32" s="154"/>
      <c r="C32" s="155"/>
      <c r="D32" s="161"/>
      <c r="E32" s="162"/>
      <c r="F32" s="162"/>
      <c r="G32" s="163"/>
      <c r="H32" s="161"/>
      <c r="I32" s="163"/>
      <c r="J32" s="167"/>
      <c r="K32" s="168"/>
      <c r="L32" s="165"/>
      <c r="M32" s="166"/>
      <c r="N32" s="185"/>
      <c r="O32" s="186"/>
      <c r="P32" s="59">
        <f t="shared" ref="P32:P40" si="2">L32-N32</f>
        <v>0</v>
      </c>
    </row>
    <row r="33" spans="1:16" ht="19.149999999999999" customHeight="1" thickBot="1" x14ac:dyDescent="0.25">
      <c r="A33" s="62" t="s">
        <v>40</v>
      </c>
      <c r="B33" s="153"/>
      <c r="C33" s="153"/>
      <c r="D33" s="108"/>
      <c r="E33" s="109"/>
      <c r="F33" s="109"/>
      <c r="G33" s="110"/>
      <c r="H33" s="108"/>
      <c r="I33" s="110"/>
      <c r="J33" s="181"/>
      <c r="K33" s="182"/>
      <c r="L33" s="165"/>
      <c r="M33" s="166"/>
      <c r="N33" s="185"/>
      <c r="O33" s="186"/>
      <c r="P33" s="59">
        <f t="shared" si="2"/>
        <v>0</v>
      </c>
    </row>
    <row r="34" spans="1:16" ht="19.5" customHeight="1" thickBot="1" x14ac:dyDescent="0.25">
      <c r="A34" s="62" t="s">
        <v>40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64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40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40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2" t="s">
        <v>40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25">
      <c r="A38" s="61" t="s">
        <v>40</v>
      </c>
      <c r="B38" s="113"/>
      <c r="C38" s="114"/>
      <c r="D38" s="106"/>
      <c r="E38" s="115"/>
      <c r="F38" s="115"/>
      <c r="G38" s="107"/>
      <c r="H38" s="106"/>
      <c r="I38" s="107"/>
      <c r="J38" s="106"/>
      <c r="K38" s="107"/>
      <c r="L38" s="111"/>
      <c r="M38" s="112"/>
      <c r="N38" s="104"/>
      <c r="O38" s="105"/>
      <c r="P38" s="59">
        <f t="shared" si="2"/>
        <v>0</v>
      </c>
    </row>
    <row r="39" spans="1:16" ht="18.75" customHeight="1" thickBot="1" x14ac:dyDescent="0.25">
      <c r="A39" s="62" t="s">
        <v>40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x14ac:dyDescent="0.2">
      <c r="A40" s="62" t="s">
        <v>40</v>
      </c>
      <c r="B40" s="106"/>
      <c r="C40" s="107"/>
      <c r="D40" s="108"/>
      <c r="E40" s="109"/>
      <c r="F40" s="109"/>
      <c r="G40" s="110"/>
      <c r="H40" s="108"/>
      <c r="I40" s="110"/>
      <c r="J40" s="108"/>
      <c r="K40" s="110"/>
      <c r="L40" s="111"/>
      <c r="M40" s="112"/>
      <c r="N40" s="104"/>
      <c r="O40" s="105"/>
      <c r="P40" s="59">
        <f t="shared" si="2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6">
    <cfRule type="expression" priority="11">
      <formula>$R$15:$R$19=TRUE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2025-09-12T13:26:59Z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