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590 NAPERVILLE, IL/2 PROJECT DOCUMENTS/"/>
    </mc:Choice>
  </mc:AlternateContent>
  <xr:revisionPtr revIDLastSave="4" documentId="14_{5471156F-55EA-4054-B5D0-9873E2E82608}" xr6:coauthVersionLast="45" xr6:coauthVersionMax="45" xr10:uidLastSave="{D7469711-6501-403C-B02B-6D54D642A89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<sst xmlns="http://schemas.openxmlformats.org/spreadsheetml/2006/main" count="87" uniqueCount="55">
  <si>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</si>
  <si>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</si>
  <si>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</si>
  <si>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</si>
  <si>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</si>
  <si>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</si>
  <si>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</si>
  <si>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</si>
  <si>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</si>
  <si>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</si>
  <si>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</si>
  <si>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</si>
  <si>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</si>
  <si>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</si>
  <si>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</si>
  <si>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</si>
  <si>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</si>
  <si>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</si>
  <si>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</si>
  <si>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</si>
  <si>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</si>
  <si>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</si>
  <si>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</si>
  <si>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</si>
  <si>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</si>
  <si>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</si>
  <si>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</si>
  <si>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</si>
  <si>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</si>
  <si>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</si>
  <si>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</si>
  <si>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</si>
  <si>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</si>
  <si>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</si>
  <si>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</si>
  <si>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</si>
  <si>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</si>
  <si>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</si>
  <si>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</si>
  <si>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</si>
  <si>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</si>
  <si>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</si>
  <si>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</si>
  <si>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</si>
  <si>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</si>
  <si>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</si>
  <si>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</si>
  <si>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</si>
  <si>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</si>
  <si>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</si>
  <si>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EF-4</t>
  </si>
  <si>
    <t>KITCHEN</t>
  </si>
  <si>
    <t>DRIVETHRU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</si>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</sst>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0" zoomScaleNormal="85" zoomScaleSheetLayoutView="80" workbookViewId="0">
      <selection activeCell="V19" sqref="V19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13" t="s">
        <v>33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182" t="s">
        <v>0</v>
      </c>
      <c r="D4" s="183"/>
      <c r="E4" s="155" t="s">
        <v>1</v>
      </c>
      <c r="F4" s="154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41</v>
      </c>
      <c r="B6" s="78" t="s">
        <v>51</v>
      </c>
      <c r="C6" s="25">
        <v>8125</v>
      </c>
      <c r="D6" s="26"/>
      <c r="E6" s="25">
        <f t="shared" ref="E6:F7" si="0">C6-G6</f>
        <v>6375</v>
      </c>
      <c r="F6" s="26">
        <f t="shared" si="0"/>
        <v>0</v>
      </c>
      <c r="G6" s="27">
        <v>1750</v>
      </c>
      <c r="H6" s="28"/>
      <c r="I6" s="29">
        <f>G6/C6</f>
        <v>0.2153846153846154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42</v>
      </c>
      <c r="B7" s="79" t="s">
        <v>52</v>
      </c>
      <c r="C7" s="37">
        <v>4375</v>
      </c>
      <c r="D7" s="38"/>
      <c r="E7" s="37">
        <f t="shared" si="0"/>
        <v>3300</v>
      </c>
      <c r="F7" s="38">
        <f t="shared" si="0"/>
        <v>0</v>
      </c>
      <c r="G7" s="39">
        <v>1075</v>
      </c>
      <c r="H7" s="40"/>
      <c r="I7" s="41">
        <f t="shared" ref="I7:J7" si="1">G7/C7</f>
        <v>0.24571428571428572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43</v>
      </c>
      <c r="B8" s="79" t="s">
        <v>53</v>
      </c>
      <c r="C8" s="37">
        <v>5250</v>
      </c>
      <c r="D8" s="38"/>
      <c r="E8" s="37">
        <f t="shared" ref="E8:E11" si="2">C8-G8</f>
        <v>3975</v>
      </c>
      <c r="F8" s="38">
        <f t="shared" ref="F8:F11" si="3">D8-H8</f>
        <v>0</v>
      </c>
      <c r="G8" s="39">
        <v>1275</v>
      </c>
      <c r="H8" s="40"/>
      <c r="I8" s="41">
        <f t="shared" ref="I8:I9" si="4">G8/C8</f>
        <v>0.24285714285714285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5">
      <c r="A9" s="81" t="s">
        <v>44</v>
      </c>
      <c r="B9" s="79" t="s">
        <v>54</v>
      </c>
      <c r="C9" s="37">
        <v>1750</v>
      </c>
      <c r="D9" s="38"/>
      <c r="E9" s="37">
        <f t="shared" si="2"/>
        <v>1325</v>
      </c>
      <c r="F9" s="38">
        <f t="shared" si="3"/>
        <v>0</v>
      </c>
      <c r="G9" s="39">
        <v>425</v>
      </c>
      <c r="H9" s="40"/>
      <c r="I9" s="41">
        <f t="shared" si="4"/>
        <v>0.24285714285714285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hidden="1" customHeight="1" x14ac:dyDescent="0.25">
      <c r="A10" s="109" t="s">
        <v>45</v>
      </c>
      <c r="B10" s="120"/>
      <c r="C10" s="121"/>
      <c r="D10" s="122"/>
      <c r="E10" s="121">
        <f t="shared" si="2"/>
        <v>0</v>
      </c>
      <c r="F10" s="122">
        <f t="shared" si="3"/>
        <v>0</v>
      </c>
      <c r="G10" s="110"/>
      <c r="H10" s="111"/>
      <c r="I10" s="112" t="e">
        <f>G10/C10</f>
        <v>#DIV/0!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hidden="1" customHeight="1" x14ac:dyDescent="0.25">
      <c r="A11" s="81" t="s">
        <v>46</v>
      </c>
      <c r="B11" s="79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" si="6">G11/C11</f>
        <v>#DIV/0!</v>
      </c>
      <c r="J11" s="42" t="e">
        <f t="shared" ref="J11" si="7">H11/D11</f>
        <v>#DIV/0!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25">
      <c r="A12" s="81" t="s">
        <v>10</v>
      </c>
      <c r="B12" s="79" t="s">
        <v>49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1913</v>
      </c>
      <c r="N12" s="53"/>
      <c r="O12" s="47"/>
      <c r="P12" s="48"/>
      <c r="Q12" s="65"/>
      <c r="R12" s="75"/>
    </row>
    <row r="13" spans="1:18" ht="20.100000000000001" customHeight="1" x14ac:dyDescent="0.25">
      <c r="A13" s="81" t="s">
        <v>11</v>
      </c>
      <c r="B13" s="79" t="s">
        <v>48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1402</v>
      </c>
      <c r="N13" s="53"/>
      <c r="O13" s="47"/>
      <c r="P13" s="48"/>
      <c r="Q13" s="65"/>
      <c r="R13" s="75"/>
    </row>
    <row r="14" spans="1:18" ht="20.100000000000001" customHeight="1" thickBot="1" x14ac:dyDescent="0.3">
      <c r="A14" s="124" t="s">
        <v>26</v>
      </c>
      <c r="B14" s="125" t="s">
        <v>47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131"/>
      <c r="N14" s="132"/>
      <c r="O14" s="133">
        <v>300</v>
      </c>
      <c r="P14" s="134"/>
      <c r="Q14" s="65"/>
      <c r="R14" s="75"/>
    </row>
    <row r="15" spans="1:18" ht="20.100000000000001" customHeight="1" thickBot="1" x14ac:dyDescent="0.3">
      <c r="A15" s="135" t="s">
        <v>50</v>
      </c>
      <c r="B15" s="136" t="s">
        <v>47</v>
      </c>
      <c r="C15" s="137"/>
      <c r="D15" s="138"/>
      <c r="E15" s="137"/>
      <c r="F15" s="138"/>
      <c r="G15" s="139"/>
      <c r="H15" s="87"/>
      <c r="I15" s="86"/>
      <c r="J15" s="87"/>
      <c r="K15" s="139"/>
      <c r="L15" s="87"/>
      <c r="M15" s="140"/>
      <c r="N15" s="141"/>
      <c r="O15" s="142">
        <v>75</v>
      </c>
      <c r="P15" s="143"/>
      <c r="Q15" s="65"/>
      <c r="R15" s="75"/>
    </row>
    <row r="16" spans="1:18" ht="13.8" thickBot="1" x14ac:dyDescent="0.3">
      <c r="A16" s="146" t="s">
        <v>28</v>
      </c>
      <c r="B16" s="147"/>
      <c r="C16" s="82">
        <f t="shared" ref="C16:H16" si="8">SUM(C6:C14)</f>
        <v>19500</v>
      </c>
      <c r="D16" s="83">
        <f t="shared" si="8"/>
        <v>0</v>
      </c>
      <c r="E16" s="82">
        <f t="shared" si="8"/>
        <v>14975</v>
      </c>
      <c r="F16" s="83">
        <f t="shared" si="8"/>
        <v>0</v>
      </c>
      <c r="G16" s="84">
        <f t="shared" si="8"/>
        <v>4525</v>
      </c>
      <c r="H16" s="85">
        <f t="shared" si="8"/>
        <v>0</v>
      </c>
      <c r="I16" s="86"/>
      <c r="J16" s="87"/>
      <c r="K16" s="84">
        <f t="shared" ref="K16:P16" si="9">SUM(K6:K14)</f>
        <v>0</v>
      </c>
      <c r="L16" s="85">
        <f t="shared" si="9"/>
        <v>0</v>
      </c>
      <c r="M16" s="123">
        <f t="shared" si="9"/>
        <v>3315</v>
      </c>
      <c r="N16" s="88">
        <f t="shared" si="9"/>
        <v>0</v>
      </c>
      <c r="O16" s="89">
        <f t="shared" si="9"/>
        <v>300</v>
      </c>
      <c r="P16" s="90">
        <f t="shared" si="9"/>
        <v>0</v>
      </c>
      <c r="Q16" s="67"/>
      <c r="R16" s="71"/>
    </row>
    <row r="17" spans="1:21" ht="20.100000000000001" customHeight="1" thickBot="1" x14ac:dyDescent="0.3">
      <c r="A17" s="68"/>
      <c r="B17" s="55"/>
      <c r="C17" s="55"/>
      <c r="D17" s="55"/>
      <c r="E17" s="55"/>
      <c r="F17" s="69"/>
      <c r="G17" s="69"/>
      <c r="H17" s="77"/>
      <c r="I17" s="77"/>
      <c r="J17" s="69"/>
      <c r="K17" s="69"/>
      <c r="L17" s="70"/>
      <c r="M17" s="70"/>
      <c r="N17" s="70"/>
      <c r="O17" s="70"/>
      <c r="P17" s="64"/>
      <c r="Q17" s="71"/>
      <c r="R17" s="76"/>
    </row>
    <row r="18" spans="1:21" ht="20.100000000000001" customHeight="1" thickBot="1" x14ac:dyDescent="0.3">
      <c r="A18" s="104" t="s">
        <v>29</v>
      </c>
      <c r="B18" s="91"/>
      <c r="C18" s="91"/>
      <c r="D18" s="91"/>
      <c r="F18" s="243" t="s">
        <v>12</v>
      </c>
      <c r="G18" s="244"/>
      <c r="H18" s="217" t="s">
        <v>32</v>
      </c>
      <c r="I18" s="218"/>
      <c r="J18" s="219"/>
      <c r="L18" s="103" t="s">
        <v>34</v>
      </c>
      <c r="M18" s="92"/>
      <c r="N18" s="92"/>
      <c r="O18" s="92"/>
      <c r="P18" s="92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35" t="s">
        <v>28</v>
      </c>
      <c r="B19" s="236"/>
      <c r="C19" s="94" t="s">
        <v>7</v>
      </c>
      <c r="D19" s="95" t="s">
        <v>8</v>
      </c>
      <c r="F19" s="245"/>
      <c r="G19" s="246"/>
      <c r="H19" s="220"/>
      <c r="I19" s="221"/>
      <c r="J19" s="222"/>
      <c r="L19" s="214" t="s">
        <v>37</v>
      </c>
      <c r="M19" s="214"/>
      <c r="N19" s="214"/>
      <c r="O19" s="214"/>
      <c r="P19" s="106">
        <f>IF(R18=TRUE, 1, 0)</f>
        <v>1</v>
      </c>
    </row>
    <row r="20" spans="1:21" ht="18.75" customHeight="1" x14ac:dyDescent="0.25">
      <c r="A20" s="237" t="s">
        <v>31</v>
      </c>
      <c r="B20" s="238"/>
      <c r="C20" s="96">
        <f>G16+K16</f>
        <v>4525</v>
      </c>
      <c r="D20" s="97">
        <f>H16+L16</f>
        <v>0</v>
      </c>
      <c r="F20" s="160" t="s">
        <v>13</v>
      </c>
      <c r="G20" s="161"/>
      <c r="H20" s="226"/>
      <c r="I20" s="227"/>
      <c r="J20" s="228"/>
      <c r="L20" s="215"/>
      <c r="M20" s="215"/>
      <c r="N20" s="215"/>
      <c r="O20" s="215"/>
      <c r="P20" s="108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39" t="s">
        <v>30</v>
      </c>
      <c r="B21" s="240"/>
      <c r="C21" s="100">
        <f>M16+O16</f>
        <v>3615</v>
      </c>
      <c r="D21" s="101">
        <f>N16+P16</f>
        <v>0</v>
      </c>
      <c r="F21" s="162" t="s">
        <v>14</v>
      </c>
      <c r="G21" s="163"/>
      <c r="H21" s="229"/>
      <c r="I21" s="230"/>
      <c r="J21" s="231"/>
      <c r="L21" s="216" t="s">
        <v>35</v>
      </c>
      <c r="M21" s="216"/>
      <c r="N21" s="216"/>
      <c r="O21" s="216"/>
      <c r="P21" s="107" t="e">
        <f>IF(R20=TRUE, 1, 0)</f>
        <v>#DIV/0!</v>
      </c>
    </row>
    <row r="22" spans="1:21" ht="18.75" customHeight="1" thickBot="1" x14ac:dyDescent="0.35">
      <c r="A22" s="241" t="s">
        <v>18</v>
      </c>
      <c r="B22" s="242"/>
      <c r="C22" s="98">
        <f>C20-C21</f>
        <v>910</v>
      </c>
      <c r="D22" s="99">
        <f>D20-D21</f>
        <v>0</v>
      </c>
      <c r="F22" s="178" t="s">
        <v>15</v>
      </c>
      <c r="G22" s="179"/>
      <c r="H22" s="232"/>
      <c r="I22" s="233"/>
      <c r="J22" s="234"/>
      <c r="L22" s="215"/>
      <c r="M22" s="215"/>
      <c r="N22" s="215"/>
      <c r="O22" s="215"/>
      <c r="P22" s="108"/>
      <c r="R22" s="1" t="e">
        <f>AND(H23&gt;=-0.02, H23&lt;=0.02)</f>
        <v>#DIV/0!</v>
      </c>
    </row>
    <row r="23" spans="1:21" ht="16.5" customHeight="1" thickBot="1" x14ac:dyDescent="0.3">
      <c r="F23" s="176" t="s">
        <v>16</v>
      </c>
      <c r="G23" s="177"/>
      <c r="H23" s="223" t="e">
        <f>AVERAGE(H20:J22)</f>
        <v>#DIV/0!</v>
      </c>
      <c r="I23" s="224"/>
      <c r="J23" s="225"/>
      <c r="L23" s="212" t="s">
        <v>36</v>
      </c>
      <c r="M23" s="212"/>
      <c r="N23" s="212"/>
      <c r="O23" s="212"/>
      <c r="P23" s="102" t="e">
        <f>IF(R22=TRUE, 1, 0)</f>
        <v>#DIV/0!</v>
      </c>
    </row>
    <row r="24" spans="1:21" ht="13.6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212"/>
      <c r="M24" s="212"/>
      <c r="N24" s="212"/>
      <c r="O24" s="212"/>
      <c r="P24" s="105"/>
    </row>
    <row r="25" spans="1:21" ht="13.65" customHeigh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58"/>
      <c r="M25" s="58"/>
      <c r="N25" s="59"/>
      <c r="O25" s="59"/>
      <c r="P25" s="9"/>
      <c r="Q25" s="73"/>
    </row>
    <row r="26" spans="1:21" ht="13.5" customHeight="1" thickBot="1" x14ac:dyDescent="0.3">
      <c r="A26" s="6" t="s">
        <v>17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5"/>
      <c r="N26" s="4"/>
      <c r="O26" s="4"/>
      <c r="Q26" s="76"/>
    </row>
    <row r="27" spans="1:21" ht="20.100000000000001" customHeight="1" x14ac:dyDescent="0.25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6"/>
      <c r="Q27" s="72"/>
    </row>
    <row r="28" spans="1:21" ht="20.100000000000001" customHeight="1" x14ac:dyDescent="0.25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9"/>
      <c r="Q28" s="72"/>
    </row>
    <row r="29" spans="1:21" ht="20.100000000000001" customHeight="1" thickBot="1" x14ac:dyDescent="0.3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76"/>
    </row>
    <row r="30" spans="1:21" ht="20.10000000000000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13.8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21" ht="20.100000000000001" customHeight="1" thickBot="1" x14ac:dyDescent="0.3">
      <c r="A32" s="173" t="s">
        <v>19</v>
      </c>
      <c r="B32" s="174"/>
      <c r="C32" s="174"/>
      <c r="D32" s="174"/>
      <c r="E32" s="174"/>
      <c r="F32" s="175"/>
      <c r="G32" s="55"/>
      <c r="H32" s="55"/>
      <c r="I32" s="55"/>
      <c r="J32" s="56"/>
      <c r="K32" s="56"/>
      <c r="L32" s="56"/>
      <c r="M32" s="56"/>
      <c r="N32" s="55"/>
      <c r="O32" s="55"/>
      <c r="P32" s="54"/>
      <c r="Q32" s="57"/>
    </row>
    <row r="33" spans="1:17" ht="19.2" customHeight="1" thickBot="1" x14ac:dyDescent="0.3">
      <c r="A33" s="7" t="s">
        <v>6</v>
      </c>
      <c r="B33" s="200" t="s">
        <v>24</v>
      </c>
      <c r="C33" s="201"/>
      <c r="D33" s="204" t="s">
        <v>23</v>
      </c>
      <c r="E33" s="156"/>
      <c r="F33" s="156"/>
      <c r="G33" s="205"/>
      <c r="H33" s="154" t="s">
        <v>20</v>
      </c>
      <c r="I33" s="155"/>
      <c r="J33" s="156" t="s">
        <v>21</v>
      </c>
      <c r="K33" s="156"/>
      <c r="L33" s="157" t="s">
        <v>3</v>
      </c>
      <c r="M33" s="157"/>
      <c r="N33" s="152" t="s">
        <v>4</v>
      </c>
      <c r="O33" s="153"/>
      <c r="P33" s="61" t="s">
        <v>22</v>
      </c>
    </row>
    <row r="34" spans="1:17" ht="18.75" customHeight="1" thickBot="1" x14ac:dyDescent="0.3">
      <c r="A34" s="62" t="s">
        <v>25</v>
      </c>
      <c r="B34" s="198" t="s">
        <v>39</v>
      </c>
      <c r="C34" s="199"/>
      <c r="D34" s="206"/>
      <c r="E34" s="207"/>
      <c r="F34" s="207"/>
      <c r="G34" s="208"/>
      <c r="H34" s="191" t="s">
        <v>40</v>
      </c>
      <c r="I34" s="192"/>
      <c r="J34" s="193" t="s">
        <v>40</v>
      </c>
      <c r="K34" s="194"/>
      <c r="L34" s="150">
        <v>0</v>
      </c>
      <c r="M34" s="151"/>
      <c r="N34" s="144">
        <v>1080</v>
      </c>
      <c r="O34" s="145"/>
      <c r="P34" s="60">
        <f t="shared" ref="P34:P36" si="10">L34-N34</f>
        <v>-1080</v>
      </c>
    </row>
    <row r="35" spans="1:17" ht="18.75" customHeight="1" thickBot="1" x14ac:dyDescent="0.3">
      <c r="A35" s="63" t="s">
        <v>25</v>
      </c>
      <c r="B35" s="197" t="s">
        <v>39</v>
      </c>
      <c r="C35" s="197"/>
      <c r="D35" s="158"/>
      <c r="E35" s="209"/>
      <c r="F35" s="209"/>
      <c r="G35" s="159"/>
      <c r="H35" s="158" t="s">
        <v>40</v>
      </c>
      <c r="I35" s="159"/>
      <c r="J35" s="148" t="s">
        <v>40</v>
      </c>
      <c r="K35" s="149"/>
      <c r="L35" s="150">
        <v>0</v>
      </c>
      <c r="M35" s="151"/>
      <c r="N35" s="144">
        <v>832</v>
      </c>
      <c r="O35" s="145"/>
      <c r="P35" s="60">
        <f t="shared" ref="P35" si="11">L35-N35</f>
        <v>-832</v>
      </c>
      <c r="Q35" s="76"/>
    </row>
    <row r="36" spans="1:17" ht="18.75" customHeight="1" thickBot="1" x14ac:dyDescent="0.3">
      <c r="A36" s="63" t="s">
        <v>25</v>
      </c>
      <c r="B36" s="197" t="s">
        <v>39</v>
      </c>
      <c r="C36" s="197"/>
      <c r="D36" s="158"/>
      <c r="E36" s="209"/>
      <c r="F36" s="209"/>
      <c r="G36" s="159"/>
      <c r="H36" s="158" t="s">
        <v>40</v>
      </c>
      <c r="I36" s="159"/>
      <c r="J36" s="148" t="s">
        <v>40</v>
      </c>
      <c r="K36" s="149"/>
      <c r="L36" s="150">
        <v>0</v>
      </c>
      <c r="M36" s="151"/>
      <c r="N36" s="144">
        <v>701</v>
      </c>
      <c r="O36" s="145"/>
      <c r="P36" s="60">
        <f t="shared" si="10"/>
        <v>-701</v>
      </c>
      <c r="Q36" s="76"/>
    </row>
    <row r="37" spans="1:17" ht="19.2" customHeight="1" x14ac:dyDescent="0.25">
      <c r="A37" s="63" t="s">
        <v>25</v>
      </c>
      <c r="B37" s="202" t="s">
        <v>39</v>
      </c>
      <c r="C37" s="203"/>
      <c r="D37" s="158"/>
      <c r="E37" s="209"/>
      <c r="F37" s="209"/>
      <c r="G37" s="159"/>
      <c r="H37" s="158" t="s">
        <v>40</v>
      </c>
      <c r="I37" s="159"/>
      <c r="J37" s="158" t="s">
        <v>40</v>
      </c>
      <c r="K37" s="190"/>
      <c r="L37" s="195">
        <v>0</v>
      </c>
      <c r="M37" s="196"/>
      <c r="N37" s="210">
        <v>390</v>
      </c>
      <c r="O37" s="211"/>
      <c r="P37" s="60">
        <f>L37-N37</f>
        <v>-390</v>
      </c>
      <c r="Q37" s="76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2025-02-04T17:18:31Z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