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ve Guys/MCDONOUGH, GA/2 DRAWINGS/"/>
    </mc:Choice>
  </mc:AlternateContent>
  <xr:revisionPtr revIDLastSave="38" documentId="13_ncr:1_{B888774D-3C83-41B9-8B1C-1CD895A9BF91}" xr6:coauthVersionLast="47" xr6:coauthVersionMax="47" xr10:uidLastSave="{4A7B97AD-2ACE-4D85-9F56-4DB6500F3846}"/>
  <bookViews>
    <workbookView xWindow="35775" yWindow="2295" windowWidth="14355" windowHeight="1141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<sst xmlns="http://schemas.openxmlformats.org/spreadsheetml/2006/main" count="72" uniqueCount="46">
  <si>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</si>
  <si>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</si>
  <si>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</si>
  <si>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</si>
  <si>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</si>
  <si>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</si>
  <si>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</si>
  <si>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</si>
  <si>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</si>
  <si>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</si>
  <si>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</si>
  <si>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</si>
  <si>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</si>
  <si>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</si>
  <si>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</si>
  <si>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</si>
  <si>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</si>
  <si>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</si>
  <si>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</si>
  <si>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</si>
  <si>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</si>
  <si>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</si>
  <si>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</si>
  <si>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</si>
  <si>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</si>
  <si>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</si>
  <si>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</si>
  <si>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</si>
  <si>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</si>
  <si>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</si>
  <si>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</si>
  <si>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</si>
  <si>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</si>
  <si>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</si>
  <si>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</si>
  <si>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</si>
  <si>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</si>
  <si>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</si>
  <si>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</si>
  <si>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</si>
  <si>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DOAS-2</t>
  </si>
  <si>
    <t>KITCHEN</t>
  </si>
  <si>
    <t>DINING</t>
  </si>
  <si>
    <t>HOOD #1</t>
  </si>
  <si>
    <t>HOOD #2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</si>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</sst>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168797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10" sqref="O10"/>
    </sheetView>
  </sheetViews>
  <sheetFormatPr defaultColWidth="9.109375" defaultRowHeight="13.2" x14ac:dyDescent="0.25"/>
  <cols>
    <col min="1" max="1" width="10.5546875" style="1" customWidth="1"/>
    <col min="2" max="2" width="12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39</v>
      </c>
      <c r="B6" s="70" t="s">
        <v>41</v>
      </c>
      <c r="C6" s="23">
        <v>2400</v>
      </c>
      <c r="D6" s="24"/>
      <c r="E6" s="23">
        <f t="shared" ref="E6:F7" si="0">C6-G6</f>
        <v>400</v>
      </c>
      <c r="F6" s="24">
        <f t="shared" si="0"/>
        <v>0</v>
      </c>
      <c r="G6" s="25">
        <v>2000</v>
      </c>
      <c r="H6" s="26"/>
      <c r="I6" s="27">
        <f>G6/C6</f>
        <v>0.83333333333333337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40</v>
      </c>
      <c r="B7" s="71" t="s">
        <v>42</v>
      </c>
      <c r="C7" s="35">
        <v>3400</v>
      </c>
      <c r="D7" s="36"/>
      <c r="E7" s="35">
        <f t="shared" si="0"/>
        <v>1598</v>
      </c>
      <c r="F7" s="36">
        <f t="shared" si="0"/>
        <v>0</v>
      </c>
      <c r="G7" s="37">
        <v>1802</v>
      </c>
      <c r="H7" s="38"/>
      <c r="I7" s="39">
        <f t="shared" ref="I7:J7" si="1">G7/C7</f>
        <v>0.53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101" t="s">
        <v>13</v>
      </c>
      <c r="B8" s="102" t="s">
        <v>43</v>
      </c>
      <c r="C8" s="107"/>
      <c r="D8" s="108"/>
      <c r="E8" s="107"/>
      <c r="F8" s="108"/>
      <c r="G8" s="103"/>
      <c r="H8" s="104"/>
      <c r="I8" s="109"/>
      <c r="J8" s="104"/>
      <c r="K8" s="103"/>
      <c r="L8" s="104"/>
      <c r="M8" s="110">
        <v>1662</v>
      </c>
      <c r="N8" s="111"/>
      <c r="O8" s="105"/>
      <c r="P8" s="106"/>
      <c r="Q8" s="61"/>
      <c r="R8" s="66"/>
    </row>
    <row r="9" spans="1:21" ht="20.100000000000001" customHeight="1" x14ac:dyDescent="0.25">
      <c r="A9" s="73" t="s">
        <v>14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1852</v>
      </c>
      <c r="N9" s="51"/>
      <c r="O9" s="105"/>
      <c r="P9" s="106"/>
      <c r="Q9" s="61"/>
      <c r="R9" s="66"/>
    </row>
    <row r="10" spans="1:21" ht="20.100000000000001" customHeight="1" thickBot="1" x14ac:dyDescent="0.3">
      <c r="A10" s="73" t="s">
        <v>15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375</v>
      </c>
      <c r="P10" s="51"/>
      <c r="Q10" s="61"/>
      <c r="R10" s="66"/>
    </row>
    <row r="11" spans="1:21" ht="20.100000000000001" customHeight="1" thickBot="1" x14ac:dyDescent="0.3">
      <c r="A11" s="188" t="s">
        <v>16</v>
      </c>
      <c r="B11" s="189"/>
      <c r="C11" s="74">
        <f>SUM(C6:C10)</f>
        <v>5800</v>
      </c>
      <c r="D11" s="75">
        <f>SUM(D6:D10)</f>
        <v>0</v>
      </c>
      <c r="E11" s="74">
        <f>SUM(E6:E10)</f>
        <v>1998</v>
      </c>
      <c r="F11" s="75">
        <f>SUM(F6:F10)</f>
        <v>0</v>
      </c>
      <c r="G11" s="76">
        <f>SUM(G6:G10)</f>
        <v>3802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12">
        <f>SUM(M6:M10)</f>
        <v>3514</v>
      </c>
      <c r="N11" s="80">
        <f>SUM(N6:N10)</f>
        <v>0</v>
      </c>
      <c r="O11" s="81">
        <f>SUM(O6:O10)</f>
        <v>375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17</v>
      </c>
      <c r="B13" s="83"/>
      <c r="C13" s="83"/>
      <c r="D13" s="83"/>
      <c r="F13" s="156" t="s">
        <v>18</v>
      </c>
      <c r="G13" s="157"/>
      <c r="H13" s="130" t="s">
        <v>19</v>
      </c>
      <c r="I13" s="131"/>
      <c r="J13" s="132"/>
      <c r="L13" s="95" t="s">
        <v>20</v>
      </c>
      <c r="M13" s="84"/>
      <c r="N13" s="84"/>
      <c r="O13" s="84"/>
      <c r="P13" s="84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48" t="s">
        <v>16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21</v>
      </c>
      <c r="M14" s="127"/>
      <c r="N14" s="127"/>
      <c r="O14" s="127"/>
      <c r="P14" s="98">
        <f>IF(R13=TRUE, 1, 0)</f>
        <v>0</v>
      </c>
    </row>
    <row r="15" spans="1:21" ht="18.75" customHeight="1" x14ac:dyDescent="0.25">
      <c r="A15" s="150" t="s">
        <v>22</v>
      </c>
      <c r="B15" s="151"/>
      <c r="C15" s="88">
        <f>G11+K11</f>
        <v>3802</v>
      </c>
      <c r="D15" s="89">
        <f>H11+L11</f>
        <v>0</v>
      </c>
      <c r="F15" s="197" t="s">
        <v>23</v>
      </c>
      <c r="G15" s="198"/>
      <c r="H15" s="139"/>
      <c r="I15" s="140"/>
      <c r="J15" s="141"/>
      <c r="L15" s="128"/>
      <c r="M15" s="128"/>
      <c r="N15" s="128"/>
      <c r="O15" s="12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2" t="s">
        <v>24</v>
      </c>
      <c r="B16" s="153"/>
      <c r="C16" s="92">
        <f>M11+O11</f>
        <v>3889</v>
      </c>
      <c r="D16" s="93">
        <f>N11+P11</f>
        <v>0</v>
      </c>
      <c r="F16" s="199" t="s">
        <v>25</v>
      </c>
      <c r="G16" s="200"/>
      <c r="H16" s="142"/>
      <c r="I16" s="143"/>
      <c r="J16" s="144"/>
      <c r="L16" s="129" t="s">
        <v>26</v>
      </c>
      <c r="M16" s="129"/>
      <c r="N16" s="129"/>
      <c r="O16" s="129"/>
      <c r="P16" s="99" t="e">
        <f>IF(R15=TRUE, 1, 0)</f>
        <v>#DIV/0!</v>
      </c>
    </row>
    <row r="17" spans="1:18" ht="18.75" customHeight="1" thickBot="1" x14ac:dyDescent="0.35">
      <c r="A17" s="154" t="s">
        <v>27</v>
      </c>
      <c r="B17" s="155"/>
      <c r="C17" s="90">
        <f>C15-C16</f>
        <v>-87</v>
      </c>
      <c r="D17" s="91">
        <f>D15-D16</f>
        <v>0</v>
      </c>
      <c r="F17" s="160" t="s">
        <v>28</v>
      </c>
      <c r="G17" s="161"/>
      <c r="H17" s="145"/>
      <c r="I17" s="146"/>
      <c r="J17" s="147"/>
      <c r="L17" s="128"/>
      <c r="M17" s="128"/>
      <c r="N17" s="128"/>
      <c r="O17" s="128"/>
      <c r="P17" s="100"/>
      <c r="R17" s="1" t="e">
        <f>AND(H18&gt;=-0.02, H18&lt;=0.02)</f>
        <v>#DIV/0!</v>
      </c>
    </row>
    <row r="18" spans="1:18" ht="16.5" customHeight="1" thickBot="1" x14ac:dyDescent="0.3">
      <c r="F18" s="213" t="s">
        <v>29</v>
      </c>
      <c r="G18" s="214"/>
      <c r="H18" s="136" t="e">
        <f>AVERAGE(H15:J17)</f>
        <v>#DIV/0!</v>
      </c>
      <c r="I18" s="137"/>
      <c r="J18" s="138"/>
      <c r="L18" s="125" t="s">
        <v>30</v>
      </c>
      <c r="M18" s="125"/>
      <c r="N18" s="125"/>
      <c r="O18" s="12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00000000000001" customHeight="1" thickBo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0" t="s">
        <v>32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5" t="s">
        <v>33</v>
      </c>
      <c r="C28" s="166"/>
      <c r="D28" s="167" t="s">
        <v>34</v>
      </c>
      <c r="E28" s="168"/>
      <c r="F28" s="168"/>
      <c r="G28" s="169"/>
      <c r="H28" s="167" t="s">
        <v>35</v>
      </c>
      <c r="I28" s="169"/>
      <c r="J28" s="168" t="s">
        <v>36</v>
      </c>
      <c r="K28" s="168"/>
      <c r="L28" s="196" t="s">
        <v>6</v>
      </c>
      <c r="M28" s="196"/>
      <c r="N28" s="192" t="s">
        <v>7</v>
      </c>
      <c r="O28" s="193"/>
      <c r="P28" s="58" t="s">
        <v>37</v>
      </c>
    </row>
    <row r="29" spans="1:18" ht="18.75" customHeight="1" thickBot="1" x14ac:dyDescent="0.3">
      <c r="A29" s="59" t="s">
        <v>38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2">L29-N29</f>
        <v>0</v>
      </c>
    </row>
    <row r="30" spans="1:18" ht="18.75" customHeight="1" thickBot="1" x14ac:dyDescent="0.3">
      <c r="A30" s="60" t="s">
        <v>38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2"/>
        <v>0</v>
      </c>
    </row>
    <row r="31" spans="1:18" ht="19.2" customHeight="1" thickBot="1" x14ac:dyDescent="0.3">
      <c r="A31" s="60" t="s">
        <v>38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2"/>
        <v>0</v>
      </c>
    </row>
    <row r="32" spans="1:18" ht="19.5" customHeight="1" thickBot="1" x14ac:dyDescent="0.3">
      <c r="A32" s="59" t="s">
        <v>38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38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38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59" t="s">
        <v>38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60" t="s">
        <v>38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ht="18.75" customHeight="1" x14ac:dyDescent="0.25">
      <c r="A37" s="60" t="s">
        <v>38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2025-05-02T18:48:01Z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