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Wendy's/Wendys - Rio Grand City, TX #13425/2 PROJECT DOCUMENTS/"/>
    </mc:Choice>
  </mc:AlternateContent>
  <xr:revisionPtr revIDLastSave="20" documentId="13_ncr:1_{241F399B-851E-453D-A0F6-1B4F223F33B3}" xr6:coauthVersionLast="47" xr6:coauthVersionMax="47" xr10:uidLastSave="{7A8D06E1-E903-4E14-AD26-E0C19C28AF4B}"/>
  <bookViews>
    <workbookView xWindow="-19310" yWindow="519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<sst xmlns="http://schemas.openxmlformats.org/spreadsheetml/2006/main" count="72" uniqueCount="46">
  <si>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</si>
  <si>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</si>
  <si>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</si>
  <si>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</si>
  <si>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</si>
  <si>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</si>
  <si>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</si>
  <si>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</si>
  <si>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</si>
  <si>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</si>
  <si>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</si>
  <si>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</si>
  <si>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</si>
  <si>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</si>
  <si>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</si>
  <si>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</si>
  <si>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</si>
  <si>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</si>
  <si>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</si>
  <si>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</si>
  <si>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</si>
  <si>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</si>
  <si>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</si>
  <si>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</si>
  <si>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</si>
  <si>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</si>
  <si>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</si>
  <si>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</si>
  <si>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</si>
  <si>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</si>
  <si>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</si>
  <si>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</si>
  <si>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</si>
  <si>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</si>
  <si>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</si>
  <si>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</si>
  <si>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</si>
  <si>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</si>
  <si>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</si>
  <si>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</si>
  <si>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OAU-1</t>
  </si>
  <si>
    <t>DINING</t>
  </si>
  <si>
    <t>KITCHEN</t>
  </si>
  <si>
    <t>HOOD 1</t>
  </si>
  <si>
    <t>HOOD 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</si>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</sst>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80" zoomScaleNormal="55" zoomScaleSheetLayoutView="80" workbookViewId="0">
      <selection activeCell="P9" sqref="P9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34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39</v>
      </c>
      <c r="P4" s="174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41</v>
      </c>
      <c r="C6" s="23">
        <v>3000</v>
      </c>
      <c r="D6" s="24"/>
      <c r="E6" s="23">
        <f t="shared" ref="E6:F7" si="0">C6-G6</f>
        <v>2500</v>
      </c>
      <c r="F6" s="24">
        <f t="shared" si="0"/>
        <v>0</v>
      </c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40</v>
      </c>
      <c r="B7" s="73" t="s">
        <v>42</v>
      </c>
      <c r="C7" s="35">
        <v>3200</v>
      </c>
      <c r="D7" s="36"/>
      <c r="E7" s="35">
        <f t="shared" si="0"/>
        <v>0</v>
      </c>
      <c r="F7" s="36">
        <f t="shared" si="0"/>
        <v>0</v>
      </c>
      <c r="G7" s="37">
        <v>3200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10</v>
      </c>
      <c r="B8" s="73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1200</v>
      </c>
      <c r="N8" s="51"/>
      <c r="O8" s="45"/>
      <c r="P8" s="46"/>
      <c r="Q8" s="63"/>
      <c r="R8" s="68"/>
    </row>
    <row r="9" spans="1:21" ht="20.149999999999999" customHeight="1" x14ac:dyDescent="0.25">
      <c r="A9" s="75" t="s">
        <v>11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1200</v>
      </c>
      <c r="N9" s="51"/>
      <c r="O9" s="45"/>
      <c r="P9" s="46"/>
      <c r="Q9" s="63"/>
      <c r="R9" s="68"/>
    </row>
    <row r="10" spans="1:21" ht="20.149999999999999" customHeight="1" thickBot="1" x14ac:dyDescent="0.3">
      <c r="A10" s="75" t="s">
        <v>27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300</v>
      </c>
      <c r="P10" s="53"/>
      <c r="Q10" s="63"/>
      <c r="R10" s="68"/>
    </row>
    <row r="11" spans="1:21" ht="20.149999999999999" customHeight="1" thickBot="1" x14ac:dyDescent="0.3">
      <c r="A11" s="179" t="s">
        <v>29</v>
      </c>
      <c r="B11" s="180"/>
      <c r="C11" s="76">
        <f>SUM(C6:C10)</f>
        <v>6200</v>
      </c>
      <c r="D11" s="77">
        <f>SUM(D6:D10)</f>
        <v>0</v>
      </c>
      <c r="E11" s="76">
        <f>SUM(E6:E10)</f>
        <v>2500</v>
      </c>
      <c r="F11" s="77">
        <f>SUM(F6:F10)</f>
        <v>0</v>
      </c>
      <c r="G11" s="78">
        <f>SUM(G6:G10)</f>
        <v>3700</v>
      </c>
      <c r="H11" s="79">
        <f>SUM(H6:H10)</f>
        <v>0</v>
      </c>
      <c r="I11" s="80"/>
      <c r="J11" s="81"/>
      <c r="K11" s="78">
        <f>SUM(K6:K10)</f>
        <v>0</v>
      </c>
      <c r="L11" s="79">
        <f>SUM(L6:L10)</f>
        <v>0</v>
      </c>
      <c r="M11" s="103">
        <f>SUM(M6:M10)</f>
        <v>2400</v>
      </c>
      <c r="N11" s="82">
        <f>SUM(N6:N10)</f>
        <v>0</v>
      </c>
      <c r="O11" s="83">
        <f>SUM(O6:O10)</f>
        <v>300</v>
      </c>
      <c r="P11" s="84">
        <f>SUM(P6:P10)</f>
        <v>0</v>
      </c>
      <c r="Q11" s="54"/>
      <c r="R11" s="68"/>
    </row>
    <row r="12" spans="1:21" ht="20.149999999999999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 x14ac:dyDescent="0.35">
      <c r="A13" s="98" t="s">
        <v>30</v>
      </c>
      <c r="B13" s="85"/>
      <c r="C13" s="85"/>
      <c r="D13" s="85"/>
      <c r="F13" s="147" t="s">
        <v>12</v>
      </c>
      <c r="G13" s="148"/>
      <c r="H13" s="121" t="s">
        <v>33</v>
      </c>
      <c r="I13" s="122"/>
      <c r="J13" s="123"/>
      <c r="L13" s="97" t="s">
        <v>35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29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38</v>
      </c>
      <c r="M14" s="118"/>
      <c r="N14" s="118"/>
      <c r="O14" s="118"/>
      <c r="P14" s="100">
        <f>IF(R13=TRUE, 1, 0)</f>
        <v>1</v>
      </c>
    </row>
    <row r="15" spans="1:21" ht="18.75" customHeight="1" x14ac:dyDescent="0.35">
      <c r="A15" s="141" t="s">
        <v>32</v>
      </c>
      <c r="B15" s="142"/>
      <c r="C15" s="90">
        <f>G11+K11</f>
        <v>3700</v>
      </c>
      <c r="D15" s="91">
        <f>H11+L11</f>
        <v>0</v>
      </c>
      <c r="F15" s="188" t="s">
        <v>13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3" t="s">
        <v>31</v>
      </c>
      <c r="B16" s="144"/>
      <c r="C16" s="94">
        <f>M11+O11</f>
        <v>2700</v>
      </c>
      <c r="D16" s="95">
        <f>N11+P11</f>
        <v>0</v>
      </c>
      <c r="F16" s="190" t="s">
        <v>14</v>
      </c>
      <c r="G16" s="191"/>
      <c r="H16" s="133"/>
      <c r="I16" s="134"/>
      <c r="J16" s="135"/>
      <c r="L16" s="120" t="s">
        <v>36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4">
      <c r="A17" s="145" t="s">
        <v>18</v>
      </c>
      <c r="B17" s="146"/>
      <c r="C17" s="92">
        <f>C15-C16</f>
        <v>1000</v>
      </c>
      <c r="D17" s="93">
        <f>D15-D16</f>
        <v>0</v>
      </c>
      <c r="F17" s="151" t="s">
        <v>15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3">
      <c r="F18" s="204" t="s">
        <v>16</v>
      </c>
      <c r="G18" s="205"/>
      <c r="H18" s="127" t="e">
        <f>AVERAGE(H15:J17)</f>
        <v>#DIV/0!</v>
      </c>
      <c r="I18" s="128"/>
      <c r="J18" s="129"/>
      <c r="L18" s="116" t="s">
        <v>37</v>
      </c>
      <c r="M18" s="116"/>
      <c r="N18" s="116"/>
      <c r="O18" s="116"/>
      <c r="P18" s="96" t="e">
        <f>IF(R17=TRUE, 1, 0)</f>
        <v>#DIV/0!</v>
      </c>
    </row>
    <row r="19" spans="1:18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49999999999999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49999999999999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1" t="s">
        <v>19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3">
      <c r="A28" s="5" t="s">
        <v>6</v>
      </c>
      <c r="B28" s="156" t="s">
        <v>24</v>
      </c>
      <c r="C28" s="157"/>
      <c r="D28" s="158" t="s">
        <v>23</v>
      </c>
      <c r="E28" s="159"/>
      <c r="F28" s="159"/>
      <c r="G28" s="160"/>
      <c r="H28" s="158" t="s">
        <v>20</v>
      </c>
      <c r="I28" s="160"/>
      <c r="J28" s="159" t="s">
        <v>21</v>
      </c>
      <c r="K28" s="159"/>
      <c r="L28" s="187" t="s">
        <v>3</v>
      </c>
      <c r="M28" s="187"/>
      <c r="N28" s="183" t="s">
        <v>4</v>
      </c>
      <c r="O28" s="184"/>
      <c r="P28" s="60" t="s">
        <v>22</v>
      </c>
    </row>
    <row r="29" spans="1:18" ht="18.75" customHeight="1" thickBot="1" x14ac:dyDescent="0.3">
      <c r="A29" s="61" t="s">
        <v>25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3">
      <c r="A30" s="62" t="s">
        <v>25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149999999999999" customHeight="1" thickBot="1" x14ac:dyDescent="0.3">
      <c r="A31" s="62" t="s">
        <v>25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3">
      <c r="A32" s="61" t="s">
        <v>25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1" t="s">
        <v>25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5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DB7D2B-E0CF-4ADB-902E-8855B22447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C18091-2998-466F-979F-AB6CBF7CB2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69E652-831C-4633-8CD5-11405396C44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2023-05-25T18:30:38Z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