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Shake Shack/1532 - MIDDLETOWN, NJ/2 DRAWINGS/"/>
    </mc:Choice>
  </mc:AlternateContent>
  <xr:revisionPtr revIDLastSave="27" documentId="13_ncr:1_{EB8C3A1E-E5DA-4C21-88D5-0193A5B56878}" xr6:coauthVersionLast="47" xr6:coauthVersionMax="47" xr10:uidLastSave="{08472CD2-1929-44D1-81FC-9535BC1D2C79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C25" i="1"/>
  <c r="C24" i="1"/>
  <c r="D26" i="1" l="1"/>
  <c r="C26" i="1"/>
  <c r="I8" i="1"/>
  <c r="J8" i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<sst xmlns="http://schemas.openxmlformats.org/spreadsheetml/2006/main" count="84" uniqueCount="53">
  <si>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</si>
  <si>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</si>
  <si>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</si>
  <si>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</si>
  <si>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</si>
  <si>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</si>
  <si>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</si>
  <si>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</si>
  <si>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</si>
  <si>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</si>
  <si>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</si>
  <si>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</si>
  <si>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</si>
  <si>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</si>
  <si>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</si>
  <si>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</si>
  <si>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</si>
  <si>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</si>
  <si>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</si>
  <si>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</si>
  <si>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</si>
  <si>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</si>
  <si>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</si>
  <si>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</si>
  <si>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</si>
  <si>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</si>
  <si>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</si>
  <si>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</si>
  <si>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</si>
  <si>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</si>
  <si>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</si>
  <si>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</si>
  <si>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</si>
  <si>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KITCHEN PRESSURIZATION (MUST BE NEGATIVE)</t>
  </si>
  <si>
    <t>TOTAL KITCHEN OA</t>
  </si>
  <si>
    <t>TOTAL KITCHEN EXHAUST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</si>
  <si>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</si>
  <si>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</si>
  <si>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</si>
  <si>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</si>
  <si>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</si>
  <si>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</si>
  <si>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</si>
  <si>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</si>
  <si>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</si>
  <si>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MANAGERS OFFICE</t>
  </si>
  <si>
    <t>FCU-1</t>
  </si>
  <si>
    <t>COOKLINE</t>
  </si>
  <si>
    <t>KEF-1</t>
  </si>
  <si>
    <t>KEF-2</t>
  </si>
  <si>
    <t>HD-1</t>
  </si>
  <si>
    <t>HD-2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</si>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</sst>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topLeftCell="A4" zoomScale="80" zoomScaleNormal="55" zoomScaleSheetLayoutView="80" workbookViewId="0">
      <selection activeCell="D26" sqref="D2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1</v>
      </c>
      <c r="C4" s="184" t="s">
        <v>2</v>
      </c>
      <c r="D4" s="185"/>
      <c r="E4" s="172" t="s">
        <v>3</v>
      </c>
      <c r="F4" s="170"/>
      <c r="G4" s="190" t="s">
        <v>4</v>
      </c>
      <c r="H4" s="191"/>
      <c r="I4" s="182" t="s">
        <v>5</v>
      </c>
      <c r="J4" s="183"/>
      <c r="K4" s="188" t="s">
        <v>6</v>
      </c>
      <c r="L4" s="189"/>
      <c r="M4" s="186" t="s">
        <v>7</v>
      </c>
      <c r="N4" s="187"/>
      <c r="O4" s="186" t="s">
        <v>8</v>
      </c>
      <c r="P4" s="187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13</v>
      </c>
      <c r="B6" s="72" t="s">
        <v>43</v>
      </c>
      <c r="C6" s="23">
        <v>3400</v>
      </c>
      <c r="D6" s="24"/>
      <c r="E6" s="23">
        <f t="shared" ref="E6:F7" si="0">C6-G6</f>
        <v>3125</v>
      </c>
      <c r="F6" s="24">
        <f t="shared" si="0"/>
        <v>0</v>
      </c>
      <c r="G6" s="25">
        <v>275</v>
      </c>
      <c r="H6" s="26"/>
      <c r="I6" s="27">
        <f>G6/C6</f>
        <v>8.0882352941176475E-2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14</v>
      </c>
      <c r="B7" s="73" t="s">
        <v>44</v>
      </c>
      <c r="C7" s="35">
        <v>2450</v>
      </c>
      <c r="D7" s="36"/>
      <c r="E7" s="35">
        <f t="shared" si="0"/>
        <v>1750</v>
      </c>
      <c r="F7" s="36">
        <f t="shared" si="0"/>
        <v>0</v>
      </c>
      <c r="G7" s="37">
        <v>700</v>
      </c>
      <c r="H7" s="38"/>
      <c r="I7" s="39">
        <f t="shared" ref="I7:J7" si="1">G7/C7</f>
        <v>0.2857142857142857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46</v>
      </c>
      <c r="B8" s="73" t="s">
        <v>45</v>
      </c>
      <c r="C8" s="47"/>
      <c r="D8" s="48"/>
      <c r="E8" s="47" t="s">
        <v>16</v>
      </c>
      <c r="F8" s="48"/>
      <c r="G8" s="37">
        <v>40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">
      <c r="A9" s="75" t="s">
        <v>15</v>
      </c>
      <c r="B9" s="73" t="s">
        <v>47</v>
      </c>
      <c r="C9" s="47"/>
      <c r="D9" s="48"/>
      <c r="E9" s="47" t="s">
        <v>16</v>
      </c>
      <c r="F9" s="48"/>
      <c r="G9" s="41"/>
      <c r="H9" s="42"/>
      <c r="I9" s="49"/>
      <c r="J9" s="42"/>
      <c r="K9" s="37">
        <v>1796</v>
      </c>
      <c r="L9" s="38"/>
      <c r="M9" s="43"/>
      <c r="N9" s="44"/>
      <c r="O9" s="45"/>
      <c r="P9" s="46"/>
      <c r="Q9" s="54"/>
      <c r="R9" s="68"/>
    </row>
    <row r="10" spans="1:21" ht="20.100000000000001" customHeight="1" x14ac:dyDescent="0.2">
      <c r="A10" s="75" t="s">
        <v>48</v>
      </c>
      <c r="B10" s="73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1385</v>
      </c>
      <c r="N10" s="51"/>
      <c r="O10" s="45"/>
      <c r="P10" s="46"/>
      <c r="Q10" s="63"/>
      <c r="R10" s="68"/>
    </row>
    <row r="11" spans="1:21" ht="20.100000000000001" customHeight="1" x14ac:dyDescent="0.2">
      <c r="A11" s="75" t="s">
        <v>49</v>
      </c>
      <c r="B11" s="73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860</v>
      </c>
      <c r="N11" s="51"/>
      <c r="O11" s="45"/>
      <c r="P11" s="46"/>
      <c r="Q11" s="63"/>
      <c r="R11" s="68"/>
    </row>
    <row r="12" spans="1:21" ht="20.100000000000001" customHeight="1" thickBot="1" x14ac:dyDescent="0.25">
      <c r="A12" s="75" t="s">
        <v>17</v>
      </c>
      <c r="B12" s="73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150</v>
      </c>
      <c r="P12" s="53"/>
      <c r="Q12" s="63"/>
      <c r="R12" s="68"/>
    </row>
    <row r="13" spans="1:21" ht="20.100000000000001" customHeight="1" thickBot="1" x14ac:dyDescent="0.25">
      <c r="A13" s="198" t="s">
        <v>18</v>
      </c>
      <c r="B13" s="199"/>
      <c r="C13" s="76">
        <f>SUM(C6:C12)</f>
        <v>5850</v>
      </c>
      <c r="D13" s="77">
        <f>SUM(D6:D12)</f>
        <v>0</v>
      </c>
      <c r="E13" s="76">
        <f>SUM(E6:E12)</f>
        <v>4875</v>
      </c>
      <c r="F13" s="77">
        <f>SUM(F6:F12)</f>
        <v>0</v>
      </c>
      <c r="G13" s="78">
        <f>SUM(G6:G12)</f>
        <v>1015</v>
      </c>
      <c r="H13" s="79">
        <f>SUM(H6:H12)</f>
        <v>0</v>
      </c>
      <c r="I13" s="80"/>
      <c r="J13" s="81"/>
      <c r="K13" s="78">
        <f>SUM(K6:K12)</f>
        <v>1796</v>
      </c>
      <c r="L13" s="79">
        <f>SUM(L6:L12)</f>
        <v>0</v>
      </c>
      <c r="M13" s="103">
        <f>SUM(M6:M12)</f>
        <v>2245</v>
      </c>
      <c r="N13" s="82">
        <f>SUM(N6:N12)</f>
        <v>0</v>
      </c>
      <c r="O13" s="83">
        <f>SUM(O6:O12)</f>
        <v>150</v>
      </c>
      <c r="P13" s="84">
        <f>SUM(P6:P12)</f>
        <v>0</v>
      </c>
      <c r="Q13" s="54"/>
      <c r="R13" s="68"/>
    </row>
    <row r="14" spans="1:21" ht="20.100000000000001" customHeight="1" thickBot="1" x14ac:dyDescent="0.25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5">
      <c r="A15" s="98" t="s">
        <v>19</v>
      </c>
      <c r="B15" s="85"/>
      <c r="C15" s="85"/>
      <c r="D15" s="85"/>
      <c r="F15" s="159" t="s">
        <v>20</v>
      </c>
      <c r="G15" s="160"/>
      <c r="H15" s="133" t="s">
        <v>21</v>
      </c>
      <c r="I15" s="134"/>
      <c r="J15" s="135"/>
      <c r="L15" s="97" t="s">
        <v>22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51" t="s">
        <v>18</v>
      </c>
      <c r="B16" s="152"/>
      <c r="C16" s="88" t="s">
        <v>11</v>
      </c>
      <c r="D16" s="89" t="s">
        <v>12</v>
      </c>
      <c r="F16" s="161"/>
      <c r="G16" s="162"/>
      <c r="H16" s="136"/>
      <c r="I16" s="137"/>
      <c r="J16" s="138"/>
      <c r="L16" s="130" t="s">
        <v>23</v>
      </c>
      <c r="M16" s="130"/>
      <c r="N16" s="130"/>
      <c r="O16" s="130"/>
      <c r="P16" s="100">
        <f>IF(R15=TRUE, 1, 0)</f>
        <v>1</v>
      </c>
    </row>
    <row r="17" spans="1:21" ht="18.75" customHeight="1" x14ac:dyDescent="0.2">
      <c r="A17" s="153" t="s">
        <v>24</v>
      </c>
      <c r="B17" s="154"/>
      <c r="C17" s="90">
        <f>G13+K13</f>
        <v>2811</v>
      </c>
      <c r="D17" s="91">
        <f>H13+L13</f>
        <v>0</v>
      </c>
      <c r="F17" s="202" t="s">
        <v>25</v>
      </c>
      <c r="G17" s="203"/>
      <c r="H17" s="142"/>
      <c r="I17" s="143"/>
      <c r="J17" s="144"/>
      <c r="L17" s="131"/>
      <c r="M17" s="131"/>
      <c r="N17" s="131"/>
      <c r="O17" s="131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55" t="s">
        <v>26</v>
      </c>
      <c r="B18" s="156"/>
      <c r="C18" s="94">
        <f>M13+O13</f>
        <v>2395</v>
      </c>
      <c r="D18" s="95">
        <f>N13+P13</f>
        <v>0</v>
      </c>
      <c r="F18" s="204" t="s">
        <v>27</v>
      </c>
      <c r="G18" s="205"/>
      <c r="H18" s="145"/>
      <c r="I18" s="146"/>
      <c r="J18" s="147"/>
      <c r="L18" s="132" t="s">
        <v>28</v>
      </c>
      <c r="M18" s="132"/>
      <c r="N18" s="132"/>
      <c r="O18" s="132"/>
      <c r="P18" s="101" t="e">
        <f>IF(R17=TRUE, 1, 0)</f>
        <v>#DIV/0!</v>
      </c>
    </row>
    <row r="19" spans="1:21" ht="18.75" customHeight="1" thickBot="1" x14ac:dyDescent="0.3">
      <c r="A19" s="157" t="s">
        <v>29</v>
      </c>
      <c r="B19" s="158"/>
      <c r="C19" s="92">
        <f>C17-C18</f>
        <v>416</v>
      </c>
      <c r="D19" s="93">
        <f>D17-D18</f>
        <v>0</v>
      </c>
      <c r="F19" s="163" t="s">
        <v>30</v>
      </c>
      <c r="G19" s="164"/>
      <c r="H19" s="148"/>
      <c r="I19" s="149"/>
      <c r="J19" s="150"/>
      <c r="L19" s="131"/>
      <c r="M19" s="131"/>
      <c r="N19" s="131"/>
      <c r="O19" s="131"/>
      <c r="P19" s="102"/>
      <c r="R19" s="1" t="e">
        <f>AND(H20&gt;=-0.02, H20&lt;=0.02)</f>
        <v>#DIV/0!</v>
      </c>
    </row>
    <row r="20" spans="1:21" ht="16.5" customHeight="1" thickBot="1" x14ac:dyDescent="0.25">
      <c r="F20" s="218" t="s">
        <v>31</v>
      </c>
      <c r="G20" s="219"/>
      <c r="H20" s="139" t="e">
        <f>AVERAGE(H17:J19)</f>
        <v>#DIV/0!</v>
      </c>
      <c r="I20" s="140"/>
      <c r="J20" s="141"/>
      <c r="L20" s="128" t="s">
        <v>32</v>
      </c>
      <c r="M20" s="128"/>
      <c r="N20" s="128"/>
      <c r="O20" s="128"/>
      <c r="P20" s="96" t="e">
        <f>IF(R19=TRUE, 1, 0)</f>
        <v>#DIV/0!</v>
      </c>
    </row>
    <row r="21" spans="1:21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28"/>
      <c r="M21" s="128"/>
      <c r="N21" s="128"/>
      <c r="O21" s="128"/>
      <c r="P21" s="99"/>
    </row>
    <row r="22" spans="1:21" ht="31.9" customHeight="1" thickBot="1" x14ac:dyDescent="0.25">
      <c r="A22" s="98" t="s">
        <v>33</v>
      </c>
      <c r="B22" s="85"/>
      <c r="C22" s="85"/>
      <c r="D22" s="85"/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21" ht="31.9" customHeight="1" thickBot="1" x14ac:dyDescent="0.25">
      <c r="A23" s="151" t="s">
        <v>18</v>
      </c>
      <c r="B23" s="152"/>
      <c r="C23" s="88" t="s">
        <v>11</v>
      </c>
      <c r="D23" s="89" t="s">
        <v>12</v>
      </c>
      <c r="E23" s="54"/>
      <c r="F23" s="54"/>
      <c r="G23" s="54"/>
      <c r="H23" s="54"/>
      <c r="I23" s="54"/>
      <c r="J23" s="54"/>
      <c r="K23" s="54"/>
      <c r="L23" s="104"/>
      <c r="M23" s="104"/>
      <c r="N23" s="104"/>
      <c r="O23" s="104"/>
      <c r="P23" s="99"/>
    </row>
    <row r="24" spans="1:21" ht="16.899999999999999" customHeight="1" x14ac:dyDescent="0.2">
      <c r="A24" s="192" t="s">
        <v>34</v>
      </c>
      <c r="B24" s="193"/>
      <c r="C24" s="90">
        <f>G6+K9</f>
        <v>2071</v>
      </c>
      <c r="D24" s="91">
        <f>H6+L9</f>
        <v>0</v>
      </c>
      <c r="E24" s="54"/>
      <c r="F24" s="54"/>
      <c r="G24" s="54"/>
      <c r="H24" s="54"/>
      <c r="I24" s="54"/>
      <c r="J24" s="54"/>
      <c r="K24" s="54"/>
      <c r="L24" s="104"/>
      <c r="M24" s="104"/>
      <c r="N24" s="104"/>
      <c r="O24" s="104"/>
      <c r="P24" s="99"/>
    </row>
    <row r="25" spans="1:21" ht="18.600000000000001" customHeight="1" thickBot="1" x14ac:dyDescent="0.25">
      <c r="A25" s="194" t="s">
        <v>35</v>
      </c>
      <c r="B25" s="195"/>
      <c r="C25" s="94">
        <f>M10+M11</f>
        <v>2245</v>
      </c>
      <c r="D25" s="95">
        <f>N10+N11</f>
        <v>0</v>
      </c>
      <c r="E25" s="54"/>
      <c r="F25" s="54"/>
      <c r="G25" s="54"/>
      <c r="H25" s="54"/>
      <c r="I25" s="54"/>
      <c r="J25" s="54"/>
      <c r="K25" s="54"/>
      <c r="L25" s="57"/>
      <c r="M25" s="57"/>
      <c r="N25" s="58"/>
      <c r="O25" s="58"/>
      <c r="P25" s="7"/>
      <c r="Q25" s="7"/>
    </row>
    <row r="26" spans="1:21" ht="18.600000000000001" customHeight="1" thickBot="1" x14ac:dyDescent="0.3">
      <c r="A26" s="196" t="s">
        <v>29</v>
      </c>
      <c r="B26" s="197"/>
      <c r="C26" s="111">
        <f>C24-C25</f>
        <v>-174</v>
      </c>
      <c r="D26" s="112">
        <f>D24-D25</f>
        <v>0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10" customFormat="1" ht="33" customHeight="1" x14ac:dyDescent="0.25">
      <c r="A27" s="105"/>
      <c r="B27" s="106"/>
      <c r="C27" s="107"/>
      <c r="D27" s="107"/>
      <c r="E27" s="108"/>
      <c r="F27" s="108"/>
      <c r="G27" s="108"/>
      <c r="H27" s="108"/>
      <c r="I27" s="108"/>
      <c r="J27" s="108"/>
      <c r="K27" s="108"/>
      <c r="L27" s="109"/>
      <c r="M27" s="109"/>
      <c r="N27" s="108"/>
      <c r="O27" s="108"/>
    </row>
    <row r="28" spans="1:21" ht="13.15" customHeight="1" thickBot="1" x14ac:dyDescent="0.3">
      <c r="A28" s="113"/>
      <c r="B28" s="114"/>
      <c r="C28" s="115"/>
      <c r="D28" s="115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">
      <c r="A29" s="206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8"/>
      <c r="Q29" s="69"/>
    </row>
    <row r="30" spans="1:21" ht="20.100000000000001" customHeight="1" x14ac:dyDescent="0.2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1"/>
      <c r="Q30" s="69"/>
    </row>
    <row r="31" spans="1:21" ht="20.100000000000001" customHeight="1" thickBot="1" x14ac:dyDescent="0.25">
      <c r="A31" s="212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4"/>
    </row>
    <row r="32" spans="1:21" ht="20.10000000000000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5" thickBo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25">
      <c r="A34" s="215" t="s">
        <v>36</v>
      </c>
      <c r="B34" s="216"/>
      <c r="C34" s="216"/>
      <c r="D34" s="216"/>
      <c r="E34" s="216"/>
      <c r="F34" s="217"/>
      <c r="G34" s="55"/>
      <c r="H34" s="55"/>
      <c r="I34" s="55"/>
      <c r="J34" s="55"/>
      <c r="K34" s="55"/>
      <c r="L34" s="55"/>
      <c r="M34" s="55"/>
      <c r="N34" s="55"/>
      <c r="O34" s="55"/>
      <c r="P34" s="54"/>
      <c r="Q34" s="56"/>
    </row>
    <row r="35" spans="1:17" ht="19.149999999999999" customHeight="1" thickBot="1" x14ac:dyDescent="0.25">
      <c r="A35" s="5" t="s">
        <v>9</v>
      </c>
      <c r="B35" s="168" t="s">
        <v>37</v>
      </c>
      <c r="C35" s="169"/>
      <c r="D35" s="170" t="s">
        <v>38</v>
      </c>
      <c r="E35" s="171"/>
      <c r="F35" s="171"/>
      <c r="G35" s="172"/>
      <c r="H35" s="170" t="s">
        <v>39</v>
      </c>
      <c r="I35" s="172"/>
      <c r="J35" s="171" t="s">
        <v>40</v>
      </c>
      <c r="K35" s="171"/>
      <c r="L35" s="181" t="s">
        <v>6</v>
      </c>
      <c r="M35" s="181"/>
      <c r="N35" s="220" t="s">
        <v>7</v>
      </c>
      <c r="O35" s="221"/>
      <c r="P35" s="60" t="s">
        <v>41</v>
      </c>
    </row>
    <row r="36" spans="1:17" ht="18.75" customHeight="1" thickBot="1" x14ac:dyDescent="0.25">
      <c r="A36" s="61" t="s">
        <v>42</v>
      </c>
      <c r="B36" s="166"/>
      <c r="C36" s="167"/>
      <c r="D36" s="173"/>
      <c r="E36" s="174"/>
      <c r="F36" s="174"/>
      <c r="G36" s="175"/>
      <c r="H36" s="173"/>
      <c r="I36" s="175"/>
      <c r="J36" s="179"/>
      <c r="K36" s="180"/>
      <c r="L36" s="177"/>
      <c r="M36" s="178"/>
      <c r="N36" s="222"/>
      <c r="O36" s="223"/>
      <c r="P36" s="59">
        <f t="shared" ref="P36:P44" si="4">L36-N36</f>
        <v>0</v>
      </c>
    </row>
    <row r="37" spans="1:17" ht="18.75" customHeight="1" thickBot="1" x14ac:dyDescent="0.25">
      <c r="A37" s="62" t="s">
        <v>42</v>
      </c>
      <c r="B37" s="165"/>
      <c r="C37" s="165"/>
      <c r="D37" s="120"/>
      <c r="E37" s="121"/>
      <c r="F37" s="121"/>
      <c r="G37" s="122"/>
      <c r="H37" s="120"/>
      <c r="I37" s="122"/>
      <c r="J37" s="200"/>
      <c r="K37" s="201"/>
      <c r="L37" s="177"/>
      <c r="M37" s="178"/>
      <c r="N37" s="222"/>
      <c r="O37" s="223"/>
      <c r="P37" s="59">
        <f t="shared" si="4"/>
        <v>0</v>
      </c>
    </row>
    <row r="38" spans="1:17" ht="19.149999999999999" customHeight="1" thickBot="1" x14ac:dyDescent="0.25">
      <c r="A38" s="62" t="s">
        <v>42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76"/>
      <c r="L38" s="123"/>
      <c r="M38" s="124"/>
      <c r="N38" s="116"/>
      <c r="O38" s="117"/>
      <c r="P38" s="59">
        <f t="shared" si="4"/>
        <v>0</v>
      </c>
    </row>
    <row r="39" spans="1:17" ht="19.5" customHeight="1" thickBot="1" x14ac:dyDescent="0.25">
      <c r="A39" s="61" t="s">
        <v>42</v>
      </c>
      <c r="B39" s="125"/>
      <c r="C39" s="126"/>
      <c r="D39" s="118"/>
      <c r="E39" s="127"/>
      <c r="F39" s="127"/>
      <c r="G39" s="119"/>
      <c r="H39" s="118"/>
      <c r="I39" s="119"/>
      <c r="J39" s="118"/>
      <c r="K39" s="119"/>
      <c r="L39" s="123"/>
      <c r="M39" s="124"/>
      <c r="N39" s="116"/>
      <c r="O39" s="117"/>
      <c r="P39" s="59">
        <f t="shared" si="4"/>
        <v>0</v>
      </c>
    </row>
    <row r="40" spans="1:17" ht="19.5" customHeight="1" thickBot="1" x14ac:dyDescent="0.25">
      <c r="A40" s="62" t="s">
        <v>42</v>
      </c>
      <c r="B40" s="118"/>
      <c r="C40" s="119"/>
      <c r="D40" s="120"/>
      <c r="E40" s="121"/>
      <c r="F40" s="121"/>
      <c r="G40" s="122"/>
      <c r="H40" s="120"/>
      <c r="I40" s="122"/>
      <c r="J40" s="120"/>
      <c r="K40" s="122"/>
      <c r="L40" s="123"/>
      <c r="M40" s="124"/>
      <c r="N40" s="116"/>
      <c r="O40" s="117"/>
      <c r="P40" s="59">
        <f t="shared" si="4"/>
        <v>0</v>
      </c>
    </row>
    <row r="41" spans="1:17" ht="19.5" customHeight="1" thickBot="1" x14ac:dyDescent="0.25">
      <c r="A41" s="62" t="s">
        <v>42</v>
      </c>
      <c r="B41" s="118"/>
      <c r="C41" s="119"/>
      <c r="D41" s="120"/>
      <c r="E41" s="121"/>
      <c r="F41" s="121"/>
      <c r="G41" s="122"/>
      <c r="H41" s="120"/>
      <c r="I41" s="122"/>
      <c r="J41" s="120"/>
      <c r="K41" s="122"/>
      <c r="L41" s="123"/>
      <c r="M41" s="124"/>
      <c r="N41" s="116"/>
      <c r="O41" s="117"/>
      <c r="P41" s="59">
        <f t="shared" si="4"/>
        <v>0</v>
      </c>
    </row>
    <row r="42" spans="1:17" ht="19.5" customHeight="1" thickBot="1" x14ac:dyDescent="0.25">
      <c r="A42" s="61" t="s">
        <v>42</v>
      </c>
      <c r="B42" s="125"/>
      <c r="C42" s="126"/>
      <c r="D42" s="118"/>
      <c r="E42" s="127"/>
      <c r="F42" s="127"/>
      <c r="G42" s="119"/>
      <c r="H42" s="118"/>
      <c r="I42" s="119"/>
      <c r="J42" s="118"/>
      <c r="K42" s="119"/>
      <c r="L42" s="123"/>
      <c r="M42" s="124"/>
      <c r="N42" s="116"/>
      <c r="O42" s="117"/>
      <c r="P42" s="59">
        <f t="shared" si="4"/>
        <v>0</v>
      </c>
    </row>
    <row r="43" spans="1:17" ht="19.5" customHeight="1" thickBot="1" x14ac:dyDescent="0.25">
      <c r="A43" s="62" t="s">
        <v>42</v>
      </c>
      <c r="B43" s="118"/>
      <c r="C43" s="119"/>
      <c r="D43" s="120"/>
      <c r="E43" s="121"/>
      <c r="F43" s="121"/>
      <c r="G43" s="122"/>
      <c r="H43" s="120"/>
      <c r="I43" s="122"/>
      <c r="J43" s="120"/>
      <c r="K43" s="122"/>
      <c r="L43" s="123"/>
      <c r="M43" s="124"/>
      <c r="N43" s="116"/>
      <c r="O43" s="117"/>
      <c r="P43" s="59">
        <f t="shared" si="4"/>
        <v>0</v>
      </c>
    </row>
    <row r="44" spans="1:17" ht="18.75" customHeight="1" x14ac:dyDescent="0.2">
      <c r="A44" s="62" t="s">
        <v>42</v>
      </c>
      <c r="B44" s="118"/>
      <c r="C44" s="119"/>
      <c r="D44" s="120"/>
      <c r="E44" s="121"/>
      <c r="F44" s="121"/>
      <c r="G44" s="122"/>
      <c r="H44" s="120"/>
      <c r="I44" s="122"/>
      <c r="J44" s="120"/>
      <c r="K44" s="122"/>
      <c r="L44" s="123"/>
      <c r="M44" s="124"/>
      <c r="N44" s="116"/>
      <c r="O44" s="117"/>
      <c r="P44" s="59">
        <f t="shared" si="4"/>
        <v>0</v>
      </c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</sheetData>
  <mergeCells count="92"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L37:M37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AF8CBCE3-6AB8-4492-B6AD-08B0198B7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2024-07-11T14:59:00Z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