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 - (Lake Charles, LA) RTU Replacement/2 PROJECT DOCUMENTS/"/>
    </mc:Choice>
  </mc:AlternateContent>
  <xr:revisionPtr revIDLastSave="25" documentId="13_ncr:1_{79E45630-4C13-4192-A095-085A192A34CC}" xr6:coauthVersionLast="47" xr6:coauthVersionMax="47" xr10:uidLastSave="{1E94C1E5-750B-41DE-AC3B-55E180A991B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<sst xmlns="http://schemas.openxmlformats.org/spreadsheetml/2006/main" count="77" uniqueCount="50">
  <si>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</si>
  <si>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</si>
  <si>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</si>
  <si>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</si>
  <si>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</si>
  <si>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</si>
  <si>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</si>
  <si>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</si>
  <si>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</si>
  <si>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</si>
  <si>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</si>
  <si>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</si>
  <si>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</si>
  <si>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</si>
  <si>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</si>
  <si>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</si>
  <si>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</si>
  <si>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</si>
  <si>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</si>
  <si>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</si>
  <si>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</si>
  <si>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</si>
  <si>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</si>
  <si>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</si>
  <si>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</si>
  <si>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</si>
  <si>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</si>
  <si>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</si>
  <si>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</si>
  <si>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</si>
  <si>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</si>
  <si>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</si>
  <si>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</si>
  <si>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</si>
  <si>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</si>
  <si>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</si>
  <si>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</si>
  <si>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</si>
  <si>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</si>
  <si>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</si>
  <si>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</si>
  <si>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</si>
  <si>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</si>
  <si>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</si>
  <si>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</si>
  <si>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COOKLINE</t>
  </si>
  <si>
    <t>KITCHEN</t>
  </si>
  <si>
    <t>HOODS</t>
  </si>
  <si>
    <t>HOOD 1 /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</si>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</sst>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3" zoomScale="80" zoomScaleNormal="55" zoomScaleSheetLayoutView="80" workbookViewId="0">
      <selection activeCell="G6" sqref="G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44</v>
      </c>
      <c r="C6" s="23">
        <v>6000</v>
      </c>
      <c r="D6" s="24"/>
      <c r="E6" s="23">
        <f t="shared" ref="E6:F7" si="0">C6-G6</f>
        <v>6000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45</v>
      </c>
      <c r="C7" s="35">
        <v>2400</v>
      </c>
      <c r="D7" s="36"/>
      <c r="E7" s="35">
        <f t="shared" si="0"/>
        <v>1900</v>
      </c>
      <c r="F7" s="36">
        <f t="shared" si="0"/>
        <v>0</v>
      </c>
      <c r="G7" s="37">
        <v>500</v>
      </c>
      <c r="H7" s="38"/>
      <c r="I7" s="39">
        <f t="shared" ref="I7:J7" si="1">G7/C7</f>
        <v>0.20833333333333334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46</v>
      </c>
      <c r="C8" s="35">
        <v>1200</v>
      </c>
      <c r="D8" s="36"/>
      <c r="E8" s="35">
        <f t="shared" ref="E8" si="2">C8-G8</f>
        <v>1100</v>
      </c>
      <c r="F8" s="36">
        <f t="shared" ref="F8" si="3">D8-H8</f>
        <v>0</v>
      </c>
      <c r="G8" s="37">
        <v>100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16</v>
      </c>
      <c r="B9" s="73" t="s">
        <v>47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2718</v>
      </c>
      <c r="L9" s="38"/>
      <c r="M9" s="43"/>
      <c r="N9" s="44"/>
      <c r="O9" s="45"/>
      <c r="P9" s="46"/>
      <c r="Q9" s="54"/>
      <c r="R9" s="68"/>
    </row>
    <row r="10" spans="1:21" ht="20.100000000000001" customHeight="1" x14ac:dyDescent="0.2">
      <c r="A10" s="75" t="s">
        <v>18</v>
      </c>
      <c r="B10" s="73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3600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19</v>
      </c>
      <c r="B11" s="73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25">
      <c r="A12" s="75" t="s">
        <v>20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/>
      <c r="Q12" s="63"/>
      <c r="R12" s="68"/>
    </row>
    <row r="13" spans="1:21" ht="20.100000000000001" customHeight="1" thickBot="1" x14ac:dyDescent="0.25">
      <c r="A13" s="104" t="s">
        <v>21</v>
      </c>
      <c r="B13" s="105"/>
      <c r="C13" s="76">
        <f>SUM(C6:C12)</f>
        <v>9600</v>
      </c>
      <c r="D13" s="77">
        <f>SUM(D6:D12)</f>
        <v>0</v>
      </c>
      <c r="E13" s="76">
        <f>SUM(E6:E12)</f>
        <v>9000</v>
      </c>
      <c r="F13" s="77">
        <f>SUM(F6:F12)</f>
        <v>0</v>
      </c>
      <c r="G13" s="78">
        <f>SUM(G6:G12)</f>
        <v>600</v>
      </c>
      <c r="H13" s="79">
        <f>SUM(H6:H12)</f>
        <v>0</v>
      </c>
      <c r="I13" s="80"/>
      <c r="J13" s="81"/>
      <c r="K13" s="78">
        <f>SUM(K6:K12)</f>
        <v>2718</v>
      </c>
      <c r="L13" s="79">
        <f>SUM(L6:L12)</f>
        <v>0</v>
      </c>
      <c r="M13" s="103">
        <f>SUM(M6:M12)</f>
        <v>3600</v>
      </c>
      <c r="N13" s="82">
        <f>SUM(N6:N12)</f>
        <v>0</v>
      </c>
      <c r="O13" s="83">
        <f>SUM(O6:O12)</f>
        <v>400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22</v>
      </c>
      <c r="B15" s="85"/>
      <c r="C15" s="85"/>
      <c r="D15" s="85"/>
      <c r="F15" s="197" t="s">
        <v>23</v>
      </c>
      <c r="G15" s="198"/>
      <c r="H15" s="171" t="s">
        <v>24</v>
      </c>
      <c r="I15" s="172"/>
      <c r="J15" s="173"/>
      <c r="L15" s="97" t="s">
        <v>25</v>
      </c>
      <c r="M15" s="86"/>
      <c r="N15" s="86"/>
      <c r="O15" s="86"/>
      <c r="P15" s="86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5">
      <c r="A16" s="189" t="s">
        <v>21</v>
      </c>
      <c r="B16" s="190"/>
      <c r="C16" s="88" t="s">
        <v>11</v>
      </c>
      <c r="D16" s="89" t="s">
        <v>12</v>
      </c>
      <c r="F16" s="199"/>
      <c r="G16" s="200"/>
      <c r="H16" s="174"/>
      <c r="I16" s="175"/>
      <c r="J16" s="176"/>
      <c r="L16" s="168" t="s">
        <v>26</v>
      </c>
      <c r="M16" s="168"/>
      <c r="N16" s="168"/>
      <c r="O16" s="168"/>
      <c r="P16" s="100">
        <f>IF(R15=TRUE, 1, 0)</f>
        <v>0</v>
      </c>
    </row>
    <row r="17" spans="1:21" ht="18.75" customHeight="1" x14ac:dyDescent="0.2">
      <c r="A17" s="191" t="s">
        <v>27</v>
      </c>
      <c r="B17" s="192"/>
      <c r="C17" s="90">
        <f>G13+K13</f>
        <v>3318</v>
      </c>
      <c r="D17" s="91">
        <f>H13+L13</f>
        <v>0</v>
      </c>
      <c r="F17" s="120" t="s">
        <v>28</v>
      </c>
      <c r="G17" s="121"/>
      <c r="H17" s="180"/>
      <c r="I17" s="181"/>
      <c r="J17" s="182"/>
      <c r="L17" s="169"/>
      <c r="M17" s="169"/>
      <c r="N17" s="169"/>
      <c r="O17" s="16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93" t="s">
        <v>29</v>
      </c>
      <c r="B18" s="194"/>
      <c r="C18" s="94">
        <f>M13+O13</f>
        <v>4000</v>
      </c>
      <c r="D18" s="95">
        <f>N13+P13</f>
        <v>0</v>
      </c>
      <c r="F18" s="122" t="s">
        <v>30</v>
      </c>
      <c r="G18" s="123"/>
      <c r="H18" s="183"/>
      <c r="I18" s="184"/>
      <c r="J18" s="185"/>
      <c r="L18" s="170" t="s">
        <v>31</v>
      </c>
      <c r="M18" s="170"/>
      <c r="N18" s="170"/>
      <c r="O18" s="170"/>
      <c r="P18" s="101" t="e">
        <f>IF(R17=TRUE, 1, 0)</f>
        <v>#DIV/0!</v>
      </c>
    </row>
    <row r="19" spans="1:21" ht="18.75" customHeight="1" thickBot="1" x14ac:dyDescent="0.3">
      <c r="A19" s="195" t="s">
        <v>32</v>
      </c>
      <c r="B19" s="196"/>
      <c r="C19" s="92">
        <f>C17-C18</f>
        <v>-682</v>
      </c>
      <c r="D19" s="93">
        <f>D17-D18</f>
        <v>0</v>
      </c>
      <c r="F19" s="201" t="s">
        <v>33</v>
      </c>
      <c r="G19" s="202"/>
      <c r="H19" s="186"/>
      <c r="I19" s="187"/>
      <c r="J19" s="188"/>
      <c r="L19" s="169"/>
      <c r="M19" s="169"/>
      <c r="N19" s="169"/>
      <c r="O19" s="169"/>
      <c r="P19" s="102"/>
      <c r="R19" s="1" t="e">
        <f>AND(H20&gt;=-0.02, H20&lt;=0.02)</f>
        <v>#DIV/0!</v>
      </c>
    </row>
    <row r="20" spans="1:21" ht="16.5" customHeight="1" thickBot="1" x14ac:dyDescent="0.25">
      <c r="F20" s="136" t="s">
        <v>34</v>
      </c>
      <c r="G20" s="137"/>
      <c r="H20" s="177" t="e">
        <f>AVERAGE(H17:J19)</f>
        <v>#DIV/0!</v>
      </c>
      <c r="I20" s="178"/>
      <c r="J20" s="179"/>
      <c r="L20" s="166" t="s">
        <v>35</v>
      </c>
      <c r="M20" s="166"/>
      <c r="N20" s="166"/>
      <c r="O20" s="16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3" t="s">
        <v>37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9</v>
      </c>
      <c r="B30" s="159" t="s">
        <v>38</v>
      </c>
      <c r="C30" s="160"/>
      <c r="D30" s="114" t="s">
        <v>39</v>
      </c>
      <c r="E30" s="116"/>
      <c r="F30" s="116"/>
      <c r="G30" s="115"/>
      <c r="H30" s="114" t="s">
        <v>40</v>
      </c>
      <c r="I30" s="115"/>
      <c r="J30" s="116" t="s">
        <v>41</v>
      </c>
      <c r="K30" s="116"/>
      <c r="L30" s="117" t="s">
        <v>6</v>
      </c>
      <c r="M30" s="117"/>
      <c r="N30" s="110" t="s">
        <v>7</v>
      </c>
      <c r="O30" s="111"/>
      <c r="P30" s="60" t="s">
        <v>42</v>
      </c>
    </row>
    <row r="31" spans="1:21" ht="18.75" customHeight="1" thickBot="1" x14ac:dyDescent="0.25">
      <c r="A31" s="61" t="s">
        <v>43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6">L31-N31</f>
        <v>0</v>
      </c>
    </row>
    <row r="32" spans="1:21" ht="18.75" customHeight="1" thickBot="1" x14ac:dyDescent="0.25">
      <c r="A32" s="62" t="s">
        <v>43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6"/>
        <v>0</v>
      </c>
    </row>
    <row r="33" spans="1:16" ht="19.149999999999999" customHeight="1" thickBot="1" x14ac:dyDescent="0.25">
      <c r="A33" s="62" t="s">
        <v>43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6"/>
        <v>0</v>
      </c>
    </row>
    <row r="34" spans="1:16" ht="19.5" customHeight="1" thickBot="1" x14ac:dyDescent="0.25">
      <c r="A34" s="61" t="s">
        <v>43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25">
      <c r="A35" s="62" t="s">
        <v>43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25">
      <c r="A36" s="62" t="s">
        <v>43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6"/>
        <v>0</v>
      </c>
    </row>
    <row r="37" spans="1:16" ht="19.5" customHeight="1" thickBot="1" x14ac:dyDescent="0.25">
      <c r="A37" s="61" t="s">
        <v>43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6"/>
        <v>0</v>
      </c>
    </row>
    <row r="38" spans="1:16" ht="19.5" customHeight="1" thickBot="1" x14ac:dyDescent="0.25">
      <c r="A38" s="62" t="s">
        <v>43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6"/>
        <v>0</v>
      </c>
    </row>
    <row r="39" spans="1:16" ht="18.75" customHeight="1" x14ac:dyDescent="0.2">
      <c r="A39" s="62" t="s">
        <v>43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2022-10-12T14:40:18Z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