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F2751814-52C0-4DFE-9587-96459D32F8F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<sst xmlns="http://schemas.openxmlformats.org/spreadsheetml/2006/main" count="74" uniqueCount="47">
  <si>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</si>
  <si>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</si>
  <si>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</si>
  <si>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</si>
  <si>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</si>
  <si>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</si>
  <si>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</si>
  <si>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</si>
  <si>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</si>
  <si>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</si>
  <si>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</si>
  <si>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</si>
  <si>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</si>
  <si>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</si>
  <si>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</si>
  <si>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</si>
  <si>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</si>
  <si>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</si>
  <si>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</si>
  <si>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</si>
  <si>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</si>
  <si>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</si>
  <si>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</si>
  <si>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</si>
  <si>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</si>
  <si>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</si>
  <si>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</si>
  <si>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</si>
  <si>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</si>
  <si>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</si>
  <si>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</si>
  <si>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</si>
  <si>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</si>
  <si>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</si>
  <si>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</si>
  <si>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</si>
  <si>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</si>
  <si>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</si>
  <si>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</si>
  <si>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</si>
  <si>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KEF-1</t>
  </si>
  <si>
    <t>KEF-2</t>
  </si>
  <si>
    <t>DINING</t>
  </si>
  <si>
    <t>KITCHEN</t>
  </si>
  <si>
    <t>GRIDDLE</t>
  </si>
  <si>
    <t>FRYER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</si>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</sst>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130" zoomScaleNormal="55" zoomScaleSheetLayoutView="130" workbookViewId="0">
      <selection activeCell="P11" sqref="P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42</v>
      </c>
      <c r="C6" s="23">
        <v>5000</v>
      </c>
      <c r="D6" s="24"/>
      <c r="E6" s="23">
        <f t="shared" ref="E6:F7" si="0">C6-G6</f>
        <v>4100</v>
      </c>
      <c r="F6" s="24">
        <f t="shared" si="0"/>
        <v>0</v>
      </c>
      <c r="G6" s="25">
        <v>900</v>
      </c>
      <c r="H6" s="26"/>
      <c r="I6" s="27">
        <f>G6/C6</f>
        <v>0.18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39</v>
      </c>
      <c r="B7" s="73" t="s">
        <v>43</v>
      </c>
      <c r="C7" s="35">
        <v>2375</v>
      </c>
      <c r="D7" s="36"/>
      <c r="E7" s="35">
        <f t="shared" si="0"/>
        <v>0</v>
      </c>
      <c r="F7" s="36">
        <f t="shared" si="0"/>
        <v>0</v>
      </c>
      <c r="G7" s="37">
        <v>2375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40</v>
      </c>
      <c r="B8" s="73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41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14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75</v>
      </c>
      <c r="P10" s="53"/>
      <c r="Q10" s="63"/>
      <c r="R10" s="68"/>
    </row>
    <row r="11" spans="1:21" ht="20.100000000000001" customHeight="1" thickBot="1" x14ac:dyDescent="0.3">
      <c r="A11" s="75" t="s">
        <v>15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3">
      <c r="A12" s="104" t="s">
        <v>16</v>
      </c>
      <c r="B12" s="105"/>
      <c r="C12" s="76">
        <f>SUM(C6:C11)</f>
        <v>7375</v>
      </c>
      <c r="D12" s="77">
        <f>SUM(D6:D11)</f>
        <v>0</v>
      </c>
      <c r="E12" s="76">
        <f>SUM(E6:E11)</f>
        <v>4100</v>
      </c>
      <c r="F12" s="77">
        <f>SUM(F6:F11)</f>
        <v>0</v>
      </c>
      <c r="G12" s="78">
        <f>SUM(G6:G11)</f>
        <v>3275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2375</v>
      </c>
      <c r="N12" s="82">
        <f>SUM(N6:N11)</f>
        <v>0</v>
      </c>
      <c r="O12" s="83">
        <f>SUM(O6:O11)</f>
        <v>150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17</v>
      </c>
      <c r="B14" s="85"/>
      <c r="C14" s="85"/>
      <c r="D14" s="85"/>
      <c r="F14" s="197" t="s">
        <v>18</v>
      </c>
      <c r="G14" s="198"/>
      <c r="H14" s="171" t="s">
        <v>19</v>
      </c>
      <c r="I14" s="172"/>
      <c r="J14" s="173"/>
      <c r="L14" s="97" t="s">
        <v>20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16</v>
      </c>
      <c r="B15" s="190"/>
      <c r="C15" s="88" t="s">
        <v>11</v>
      </c>
      <c r="D15" s="89" t="s">
        <v>12</v>
      </c>
      <c r="F15" s="199"/>
      <c r="G15" s="200"/>
      <c r="H15" s="174"/>
      <c r="I15" s="175"/>
      <c r="J15" s="176"/>
      <c r="L15" s="168" t="s">
        <v>21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22</v>
      </c>
      <c r="B16" s="192"/>
      <c r="C16" s="90">
        <f>G12+K12</f>
        <v>3275</v>
      </c>
      <c r="D16" s="91">
        <f>H12+L12</f>
        <v>0</v>
      </c>
      <c r="F16" s="120" t="s">
        <v>23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24</v>
      </c>
      <c r="B17" s="194"/>
      <c r="C17" s="94">
        <f>M12+O12</f>
        <v>2525</v>
      </c>
      <c r="D17" s="95">
        <f>N12+P12</f>
        <v>0</v>
      </c>
      <c r="F17" s="122" t="s">
        <v>25</v>
      </c>
      <c r="G17" s="123"/>
      <c r="H17" s="183"/>
      <c r="I17" s="184"/>
      <c r="J17" s="185"/>
      <c r="L17" s="170" t="s">
        <v>26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27</v>
      </c>
      <c r="B18" s="196"/>
      <c r="C18" s="92">
        <f>C16-C17</f>
        <v>750</v>
      </c>
      <c r="D18" s="93">
        <f>D16-D17</f>
        <v>0</v>
      </c>
      <c r="F18" s="201" t="s">
        <v>28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29</v>
      </c>
      <c r="G19" s="137"/>
      <c r="H19" s="177" t="e">
        <f>AVERAGE(H16:J18)</f>
        <v>#DIV/0!</v>
      </c>
      <c r="I19" s="178"/>
      <c r="J19" s="179"/>
      <c r="L19" s="166" t="s">
        <v>30</v>
      </c>
      <c r="M19" s="166"/>
      <c r="N19" s="166"/>
      <c r="O19" s="16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32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9</v>
      </c>
      <c r="B29" s="159" t="s">
        <v>33</v>
      </c>
      <c r="C29" s="160"/>
      <c r="D29" s="114" t="s">
        <v>34</v>
      </c>
      <c r="E29" s="116"/>
      <c r="F29" s="116"/>
      <c r="G29" s="115"/>
      <c r="H29" s="114" t="s">
        <v>35</v>
      </c>
      <c r="I29" s="115"/>
      <c r="J29" s="116" t="s">
        <v>36</v>
      </c>
      <c r="K29" s="116"/>
      <c r="L29" s="117" t="s">
        <v>6</v>
      </c>
      <c r="M29" s="117"/>
      <c r="N29" s="110" t="s">
        <v>7</v>
      </c>
      <c r="O29" s="111"/>
      <c r="P29" s="60" t="s">
        <v>37</v>
      </c>
    </row>
    <row r="30" spans="1:18" ht="18.75" customHeight="1" thickBot="1" x14ac:dyDescent="0.3">
      <c r="A30" s="61" t="s">
        <v>38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2">L30-N30</f>
        <v>0</v>
      </c>
    </row>
    <row r="31" spans="1:18" ht="18.75" customHeight="1" thickBot="1" x14ac:dyDescent="0.3">
      <c r="A31" s="62" t="s">
        <v>38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2"/>
        <v>0</v>
      </c>
    </row>
    <row r="32" spans="1:18" ht="19.2" customHeight="1" thickBot="1" x14ac:dyDescent="0.3">
      <c r="A32" s="62" t="s">
        <v>38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3">
      <c r="A33" s="61" t="s">
        <v>38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3">
      <c r="A34" s="62" t="s">
        <v>38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3">
      <c r="A35" s="62" t="s">
        <v>38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1" t="s">
        <v>38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2"/>
        <v>0</v>
      </c>
    </row>
    <row r="37" spans="1:16" ht="19.5" customHeight="1" thickBot="1" x14ac:dyDescent="0.3">
      <c r="A37" s="62" t="s">
        <v>38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ht="18.75" customHeight="1" x14ac:dyDescent="0.25">
      <c r="A38" s="62" t="s">
        <v>38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616d5787-8033-417d-8d26-bf00747a0ed7"/>
    <ds:schemaRef ds:uri="http://purl.org/dc/elements/1.1/"/>
    <ds:schemaRef ds:uri="http://schemas.microsoft.com/office/2006/documentManagement/types"/>
    <ds:schemaRef ds:uri="3e5f4dc7-86db-493c-83c7-3c766597639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EDF3DB-40F1-40A9-A66B-ADDD22775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2024-05-16T20:59:50Z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