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FIREBIRDS/HUNTERSVILLE, NC (REVIVE)/2 DRAWINGS/"/>
    </mc:Choice>
  </mc:AlternateContent>
  <xr:revisionPtr revIDLastSave="59" documentId="13_ncr:1_{B888774D-3C83-41B9-8B1C-1CD895A9BF91}" xr6:coauthVersionLast="47" xr6:coauthVersionMax="47" xr10:uidLastSave="{FC7764D5-07F4-4C95-B997-56823A8ACA8C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9" i="1" l="1"/>
  <c r="P40" i="1"/>
  <c r="P41" i="1"/>
  <c r="P42" i="1"/>
  <c r="P43" i="1"/>
  <c r="P44" i="1"/>
  <c r="P18" i="1" l="1"/>
  <c r="O18" i="1"/>
  <c r="N18" i="1"/>
  <c r="M18" i="1"/>
  <c r="L18" i="1"/>
  <c r="K18" i="1"/>
  <c r="H18" i="1"/>
  <c r="G18" i="1"/>
  <c r="D18" i="1"/>
  <c r="C18" i="1"/>
  <c r="H25" i="1" l="1"/>
  <c r="P38" i="1"/>
  <c r="P37" i="1"/>
  <c r="P36" i="1"/>
  <c r="T22" i="1" l="1"/>
  <c r="R24" i="1"/>
  <c r="P25" i="1" s="1"/>
  <c r="D23" i="1" l="1"/>
  <c r="C23" i="1"/>
  <c r="D22" i="1"/>
  <c r="C22" i="1"/>
  <c r="C24" i="1" l="1"/>
  <c r="T20" i="1" s="1"/>
  <c r="D24" i="1"/>
  <c r="U22" i="1" s="1"/>
  <c r="R22" i="1" s="1"/>
  <c r="J7" i="1"/>
  <c r="J6" i="1"/>
  <c r="I7" i="1"/>
  <c r="I6" i="1"/>
  <c r="U20" i="1" l="1"/>
  <c r="R20" i="1" s="1"/>
  <c r="P21" i="1" s="1"/>
  <c r="P23" i="1"/>
  <c r="F7" i="1"/>
  <c r="E7" i="1"/>
  <c r="F6" i="1"/>
  <c r="E6" i="1"/>
  <c r="E18" i="1" l="1"/>
  <c r="F18" i="1"/>
</calcChain>
</file>

<file path=xl/sharedStrings.xml><?xml version="1.0" encoding="utf-8"?>
<sst xmlns="http://schemas.openxmlformats.org/spreadsheetml/2006/main" count="88" uniqueCount="58">
  <si>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</si>
  <si>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</si>
  <si>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</si>
  <si>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</si>
  <si>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</si>
  <si>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</si>
  <si>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</si>
  <si>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</si>
  <si>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</si>
  <si>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</si>
  <si>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</si>
  <si>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</si>
  <si>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</si>
  <si>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</si>
  <si>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</si>
  <si>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</si>
  <si>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</si>
  <si>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</si>
  <si>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</si>
  <si>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</si>
  <si>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</si>
  <si>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</si>
  <si>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</si>
  <si>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</si>
  <si>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</si>
  <si>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</si>
  <si>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</si>
  <si>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</si>
  <si>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</si>
  <si>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</si>
  <si>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</si>
  <si>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</si>
  <si>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</si>
  <si>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</si>
  <si>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</si>
  <si>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</si>
  <si>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</si>
  <si>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</si>
  <si>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</si>
  <si>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</si>
  <si>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DOAS-1</t>
  </si>
  <si>
    <t>DOAS-2</t>
  </si>
  <si>
    <t>KEF-1</t>
  </si>
  <si>
    <t>KEF-2</t>
  </si>
  <si>
    <t>KEF-4</t>
  </si>
  <si>
    <t>KEF-5</t>
  </si>
  <si>
    <t>KEF-7</t>
  </si>
  <si>
    <t>MUA-3</t>
  </si>
  <si>
    <t>MUA-6</t>
  </si>
  <si>
    <t>KITCHEN HD 1</t>
  </si>
  <si>
    <t>KITCHEN HD 2</t>
  </si>
  <si>
    <t>KITCHEN HD 4</t>
  </si>
  <si>
    <t>KITCHEN HD 3</t>
  </si>
  <si>
    <t xml:space="preserve">DISHWASHER </t>
  </si>
  <si>
    <t xml:space="preserve">RESTROOM </t>
  </si>
  <si>
    <t>KITCHEN HD 1&amp;2</t>
  </si>
  <si>
    <t xml:space="preserve">KITCHEN </t>
  </si>
  <si>
    <t xml:space="preserve">DINING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</si>
</sst>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89263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4"/>
  <sheetViews>
    <sheetView showGridLines="0" tabSelected="1" view="pageBreakPreview" topLeftCell="A5" zoomScale="80" zoomScaleNormal="55" zoomScaleSheetLayoutView="80" workbookViewId="0">
      <selection activeCell="B8" sqref="B8"/>
    </sheetView>
  </sheetViews>
  <sheetFormatPr defaultColWidth="9.1796875" defaultRowHeight="12.5" x14ac:dyDescent="0.25"/>
  <cols>
    <col min="1" max="1" width="10.54296875" style="1" customWidth="1"/>
    <col min="2" max="2" width="13.179687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 x14ac:dyDescent="0.25"/>
    <row r="2" spans="1:18" ht="21.75" customHeight="1" x14ac:dyDescent="0.4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18" ht="9.75" customHeight="1" thickBot="1" x14ac:dyDescent="0.45">
      <c r="A3" s="88"/>
    </row>
    <row r="4" spans="1:18" ht="20.149999999999999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18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18" ht="20.149999999999999" customHeight="1" x14ac:dyDescent="0.25">
      <c r="A6" s="75" t="s">
        <v>13</v>
      </c>
      <c r="B6" s="73" t="s">
        <v>57</v>
      </c>
      <c r="C6" s="23">
        <v>3000</v>
      </c>
      <c r="D6" s="24"/>
      <c r="E6" s="23">
        <f t="shared" ref="E6:F7" si="0">C6-G6</f>
        <v>3000</v>
      </c>
      <c r="F6" s="24">
        <f t="shared" si="0"/>
        <v>0</v>
      </c>
      <c r="G6" s="25"/>
      <c r="H6" s="26"/>
      <c r="I6" s="27">
        <f>G6/C6</f>
        <v>0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18" ht="20.149999999999999" customHeight="1" x14ac:dyDescent="0.25">
      <c r="A7" s="76" t="s">
        <v>14</v>
      </c>
      <c r="B7" s="74" t="s">
        <v>57</v>
      </c>
      <c r="C7" s="35">
        <v>3000</v>
      </c>
      <c r="D7" s="36"/>
      <c r="E7" s="35">
        <f t="shared" si="0"/>
        <v>3000</v>
      </c>
      <c r="F7" s="36">
        <f t="shared" si="0"/>
        <v>0</v>
      </c>
      <c r="G7" s="37"/>
      <c r="H7" s="38"/>
      <c r="I7" s="39">
        <f t="shared" ref="I7:J7" si="1">G7/C7</f>
        <v>0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18" ht="20.149999999999999" customHeight="1" x14ac:dyDescent="0.25">
      <c r="A8" s="76" t="s">
        <v>40</v>
      </c>
      <c r="B8" s="74" t="s">
        <v>57</v>
      </c>
      <c r="C8" s="35">
        <v>3600</v>
      </c>
      <c r="D8" s="36"/>
      <c r="E8" s="35">
        <f t="shared" ref="E8:E9" si="2">C8-G8</f>
        <v>0</v>
      </c>
      <c r="F8" s="36">
        <f t="shared" ref="F8:F9" si="3">D8-H8</f>
        <v>0</v>
      </c>
      <c r="G8" s="37">
        <v>3600</v>
      </c>
      <c r="H8" s="38"/>
      <c r="I8" s="39">
        <f t="shared" ref="I8:I9" si="4">G8/C8</f>
        <v>1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4"/>
      <c r="R8" s="69"/>
    </row>
    <row r="9" spans="1:18" ht="19.5" customHeight="1" x14ac:dyDescent="0.25">
      <c r="A9" s="76" t="s">
        <v>41</v>
      </c>
      <c r="B9" s="74" t="s">
        <v>56</v>
      </c>
      <c r="C9" s="35">
        <v>5000</v>
      </c>
      <c r="D9" s="36"/>
      <c r="E9" s="35">
        <f t="shared" si="2"/>
        <v>600</v>
      </c>
      <c r="F9" s="36">
        <f t="shared" si="3"/>
        <v>0</v>
      </c>
      <c r="G9" s="37">
        <v>4400</v>
      </c>
      <c r="H9" s="38"/>
      <c r="I9" s="39">
        <f t="shared" si="4"/>
        <v>0.88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4"/>
      <c r="R9" s="69"/>
    </row>
    <row r="10" spans="1:18" ht="20.149999999999999" customHeight="1" x14ac:dyDescent="0.25">
      <c r="A10" s="76" t="s">
        <v>47</v>
      </c>
      <c r="B10" s="74" t="s">
        <v>55</v>
      </c>
      <c r="C10" s="47"/>
      <c r="D10" s="48"/>
      <c r="E10" s="47" t="s">
        <v>15</v>
      </c>
      <c r="F10" s="48"/>
      <c r="G10" s="41"/>
      <c r="H10" s="42"/>
      <c r="I10" s="49"/>
      <c r="J10" s="42"/>
      <c r="K10" s="37">
        <v>2802</v>
      </c>
      <c r="L10" s="38"/>
      <c r="M10" s="43"/>
      <c r="N10" s="44"/>
      <c r="O10" s="45"/>
      <c r="P10" s="46"/>
      <c r="Q10" s="55"/>
      <c r="R10" s="69"/>
    </row>
    <row r="11" spans="1:18" ht="20.149999999999999" customHeight="1" x14ac:dyDescent="0.25">
      <c r="A11" s="76" t="s">
        <v>48</v>
      </c>
      <c r="B11" s="74" t="s">
        <v>51</v>
      </c>
      <c r="C11" s="47"/>
      <c r="D11" s="48"/>
      <c r="E11" s="47" t="s">
        <v>15</v>
      </c>
      <c r="F11" s="48"/>
      <c r="G11" s="41"/>
      <c r="H11" s="42"/>
      <c r="I11" s="49"/>
      <c r="J11" s="42"/>
      <c r="K11" s="37">
        <v>1935</v>
      </c>
      <c r="L11" s="38"/>
      <c r="M11" s="43"/>
      <c r="N11" s="44"/>
      <c r="O11" s="45"/>
      <c r="P11" s="46"/>
      <c r="Q11" s="55"/>
      <c r="R11" s="69"/>
    </row>
    <row r="12" spans="1:18" ht="20.149999999999999" customHeight="1" x14ac:dyDescent="0.25">
      <c r="A12" s="76" t="s">
        <v>42</v>
      </c>
      <c r="B12" s="74" t="s">
        <v>49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1750</v>
      </c>
      <c r="N12" s="51"/>
      <c r="O12" s="45"/>
      <c r="P12" s="46"/>
      <c r="Q12" s="64"/>
      <c r="R12" s="69"/>
    </row>
    <row r="13" spans="1:18" ht="20.149999999999999" customHeight="1" x14ac:dyDescent="0.25">
      <c r="A13" s="76" t="s">
        <v>43</v>
      </c>
      <c r="B13" s="74" t="s">
        <v>50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2560</v>
      </c>
      <c r="N13" s="51"/>
      <c r="O13" s="45"/>
      <c r="P13" s="46"/>
      <c r="Q13" s="64"/>
      <c r="R13" s="69"/>
    </row>
    <row r="14" spans="1:18" ht="20.149999999999999" customHeight="1" x14ac:dyDescent="0.25">
      <c r="A14" s="76" t="s">
        <v>44</v>
      </c>
      <c r="B14" s="74" t="s">
        <v>52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50">
        <v>3267</v>
      </c>
      <c r="N14" s="51"/>
      <c r="O14" s="45"/>
      <c r="P14" s="46"/>
      <c r="Q14" s="64"/>
      <c r="R14" s="69"/>
    </row>
    <row r="15" spans="1:18" ht="20.149999999999999" customHeight="1" x14ac:dyDescent="0.25">
      <c r="A15" s="76" t="s">
        <v>45</v>
      </c>
      <c r="B15" s="74" t="s">
        <v>51</v>
      </c>
      <c r="C15" s="47"/>
      <c r="D15" s="48"/>
      <c r="E15" s="47"/>
      <c r="F15" s="48"/>
      <c r="G15" s="41"/>
      <c r="H15" s="42"/>
      <c r="I15" s="49"/>
      <c r="J15" s="42"/>
      <c r="K15" s="41"/>
      <c r="L15" s="42"/>
      <c r="M15" s="50">
        <v>2250</v>
      </c>
      <c r="N15" s="51"/>
      <c r="O15" s="45"/>
      <c r="P15" s="46"/>
      <c r="Q15" s="64"/>
      <c r="R15" s="69"/>
    </row>
    <row r="16" spans="1:18" ht="20.149999999999999" customHeight="1" x14ac:dyDescent="0.25">
      <c r="A16" s="76" t="s">
        <v>46</v>
      </c>
      <c r="B16" s="74" t="s">
        <v>53</v>
      </c>
      <c r="C16" s="52"/>
      <c r="D16" s="48"/>
      <c r="E16" s="47"/>
      <c r="F16" s="48"/>
      <c r="G16" s="41"/>
      <c r="H16" s="42"/>
      <c r="I16" s="49"/>
      <c r="J16" s="42"/>
      <c r="K16" s="41"/>
      <c r="L16" s="42"/>
      <c r="M16" s="50">
        <v>800</v>
      </c>
      <c r="N16" s="51"/>
      <c r="O16" s="45"/>
      <c r="P16" s="46"/>
      <c r="Q16" s="64"/>
      <c r="R16" s="69"/>
    </row>
    <row r="17" spans="1:21" ht="20.149999999999999" customHeight="1" thickBot="1" x14ac:dyDescent="0.3">
      <c r="A17" s="76" t="s">
        <v>16</v>
      </c>
      <c r="B17" s="74" t="s">
        <v>54</v>
      </c>
      <c r="C17" s="47"/>
      <c r="D17" s="48"/>
      <c r="E17" s="47"/>
      <c r="F17" s="48"/>
      <c r="G17" s="41"/>
      <c r="H17" s="42"/>
      <c r="I17" s="49"/>
      <c r="J17" s="42"/>
      <c r="K17" s="41"/>
      <c r="L17" s="42"/>
      <c r="M17" s="43"/>
      <c r="N17" s="44"/>
      <c r="O17" s="53">
        <v>450</v>
      </c>
      <c r="P17" s="54"/>
      <c r="Q17" s="64"/>
      <c r="R17" s="69"/>
    </row>
    <row r="18" spans="1:21" ht="20.149999999999999" customHeight="1" thickBot="1" x14ac:dyDescent="0.3">
      <c r="A18" s="180" t="s">
        <v>17</v>
      </c>
      <c r="B18" s="181"/>
      <c r="C18" s="77">
        <f>SUM(C6:C17)</f>
        <v>14600</v>
      </c>
      <c r="D18" s="78">
        <f>SUM(D6:D17)</f>
        <v>0</v>
      </c>
      <c r="E18" s="77">
        <f>SUM(E6:E17)</f>
        <v>6600</v>
      </c>
      <c r="F18" s="78">
        <f>SUM(F6:F17)</f>
        <v>0</v>
      </c>
      <c r="G18" s="79">
        <f>SUM(G6:G17)</f>
        <v>8000</v>
      </c>
      <c r="H18" s="80">
        <f>SUM(H6:H17)</f>
        <v>0</v>
      </c>
      <c r="I18" s="81"/>
      <c r="J18" s="82"/>
      <c r="K18" s="79">
        <f>SUM(K6:K17)</f>
        <v>4737</v>
      </c>
      <c r="L18" s="80">
        <f>SUM(L6:L17)</f>
        <v>0</v>
      </c>
      <c r="M18" s="104">
        <f>SUM(M6:M17)</f>
        <v>10627</v>
      </c>
      <c r="N18" s="83">
        <f>SUM(N6:N17)</f>
        <v>0</v>
      </c>
      <c r="O18" s="84">
        <f>SUM(O6:O17)</f>
        <v>450</v>
      </c>
      <c r="P18" s="85">
        <f>SUM(P6:P17)</f>
        <v>0</v>
      </c>
      <c r="Q18" s="55"/>
      <c r="R18" s="69"/>
    </row>
    <row r="19" spans="1:21" ht="20.149999999999999" customHeight="1" thickBot="1" x14ac:dyDescent="0.3">
      <c r="A19" s="66"/>
      <c r="B19" s="56"/>
      <c r="C19" s="56"/>
      <c r="D19" s="56"/>
      <c r="E19" s="56"/>
      <c r="F19" s="67"/>
      <c r="G19" s="67"/>
      <c r="H19" s="72"/>
      <c r="I19" s="72"/>
      <c r="J19" s="67"/>
      <c r="K19" s="67"/>
      <c r="L19" s="68"/>
      <c r="M19" s="68"/>
      <c r="N19" s="68"/>
      <c r="O19" s="68"/>
      <c r="P19" s="55"/>
      <c r="Q19" s="69"/>
    </row>
    <row r="20" spans="1:21" ht="20.149999999999999" customHeight="1" thickBot="1" x14ac:dyDescent="0.35">
      <c r="A20" s="99" t="s">
        <v>18</v>
      </c>
      <c r="B20" s="86"/>
      <c r="C20" s="86"/>
      <c r="D20" s="86"/>
      <c r="F20" s="148" t="s">
        <v>19</v>
      </c>
      <c r="G20" s="149"/>
      <c r="H20" s="122" t="s">
        <v>20</v>
      </c>
      <c r="I20" s="123"/>
      <c r="J20" s="124"/>
      <c r="L20" s="98" t="s">
        <v>21</v>
      </c>
      <c r="M20" s="87"/>
      <c r="N20" s="87"/>
      <c r="O20" s="87"/>
      <c r="P20" s="87"/>
      <c r="R20" s="1" t="b">
        <f>T20=U20</f>
        <v>1</v>
      </c>
      <c r="T20" s="1" t="b">
        <f>C24&lt;0</f>
        <v>0</v>
      </c>
      <c r="U20" s="1" t="b">
        <f>D24&lt;0</f>
        <v>0</v>
      </c>
    </row>
    <row r="21" spans="1:21" ht="18.75" customHeight="1" thickBot="1" x14ac:dyDescent="0.3">
      <c r="A21" s="140" t="s">
        <v>17</v>
      </c>
      <c r="B21" s="141"/>
      <c r="C21" s="89" t="s">
        <v>11</v>
      </c>
      <c r="D21" s="90" t="s">
        <v>12</v>
      </c>
      <c r="F21" s="150"/>
      <c r="G21" s="151"/>
      <c r="H21" s="125"/>
      <c r="I21" s="126"/>
      <c r="J21" s="127"/>
      <c r="L21" s="119" t="s">
        <v>22</v>
      </c>
      <c r="M21" s="119"/>
      <c r="N21" s="119"/>
      <c r="O21" s="119"/>
      <c r="P21" s="101">
        <f>IF(R20=TRUE, 1, 0)</f>
        <v>1</v>
      </c>
    </row>
    <row r="22" spans="1:21" ht="18.75" customHeight="1" x14ac:dyDescent="0.35">
      <c r="A22" s="142" t="s">
        <v>23</v>
      </c>
      <c r="B22" s="143"/>
      <c r="C22" s="91">
        <f>G18+K18</f>
        <v>12737</v>
      </c>
      <c r="D22" s="92">
        <f>H18+L18</f>
        <v>0</v>
      </c>
      <c r="F22" s="189" t="s">
        <v>24</v>
      </c>
      <c r="G22" s="190"/>
      <c r="H22" s="131"/>
      <c r="I22" s="132"/>
      <c r="J22" s="133"/>
      <c r="L22" s="120"/>
      <c r="M22" s="120"/>
      <c r="N22" s="120"/>
      <c r="O22" s="120"/>
      <c r="P22" s="103"/>
      <c r="R22" s="1" t="e">
        <f>T22=U22</f>
        <v>#DIV/0!</v>
      </c>
      <c r="T22" s="1" t="e">
        <f>H25&lt;0</f>
        <v>#DIV/0!</v>
      </c>
      <c r="U22" s="1" t="b">
        <f>D24&lt;0</f>
        <v>0</v>
      </c>
    </row>
    <row r="23" spans="1:21" ht="18.75" customHeight="1" thickBot="1" x14ac:dyDescent="0.4">
      <c r="A23" s="144" t="s">
        <v>25</v>
      </c>
      <c r="B23" s="145"/>
      <c r="C23" s="95">
        <f>M18+O18</f>
        <v>11077</v>
      </c>
      <c r="D23" s="96">
        <f>N18+P18</f>
        <v>0</v>
      </c>
      <c r="F23" s="191" t="s">
        <v>26</v>
      </c>
      <c r="G23" s="192"/>
      <c r="H23" s="134"/>
      <c r="I23" s="135"/>
      <c r="J23" s="136"/>
      <c r="L23" s="121" t="s">
        <v>27</v>
      </c>
      <c r="M23" s="121"/>
      <c r="N23" s="121"/>
      <c r="O23" s="121"/>
      <c r="P23" s="102" t="e">
        <f>IF(R22=TRUE, 1, 0)</f>
        <v>#DIV/0!</v>
      </c>
    </row>
    <row r="24" spans="1:21" ht="18.75" customHeight="1" thickBot="1" x14ac:dyDescent="0.4">
      <c r="A24" s="146" t="s">
        <v>28</v>
      </c>
      <c r="B24" s="147"/>
      <c r="C24" s="93">
        <f>C22-C23</f>
        <v>1660</v>
      </c>
      <c r="D24" s="94">
        <f>D22-D23</f>
        <v>0</v>
      </c>
      <c r="F24" s="152" t="s">
        <v>29</v>
      </c>
      <c r="G24" s="153"/>
      <c r="H24" s="137"/>
      <c r="I24" s="138"/>
      <c r="J24" s="139"/>
      <c r="L24" s="120"/>
      <c r="M24" s="120"/>
      <c r="N24" s="120"/>
      <c r="O24" s="120"/>
      <c r="P24" s="103"/>
      <c r="R24" s="1" t="e">
        <f>AND(H25&gt;=-0.02, H25&lt;=0.02)</f>
        <v>#DIV/0!</v>
      </c>
    </row>
    <row r="25" spans="1:21" ht="16.5" customHeight="1" thickBot="1" x14ac:dyDescent="0.3">
      <c r="F25" s="205" t="s">
        <v>30</v>
      </c>
      <c r="G25" s="206"/>
      <c r="H25" s="128" t="e">
        <f>AVERAGE(H22:J24)</f>
        <v>#DIV/0!</v>
      </c>
      <c r="I25" s="129"/>
      <c r="J25" s="130"/>
      <c r="L25" s="117" t="s">
        <v>31</v>
      </c>
      <c r="M25" s="117"/>
      <c r="N25" s="117"/>
      <c r="O25" s="117"/>
      <c r="P25" s="97" t="e">
        <f>IF(R24=TRUE, 1, 0)</f>
        <v>#DIV/0!</v>
      </c>
    </row>
    <row r="26" spans="1:21" ht="13.75" customHeight="1" x14ac:dyDescent="0.25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117"/>
      <c r="M26" s="117"/>
      <c r="N26" s="117"/>
      <c r="O26" s="117"/>
      <c r="P26" s="100"/>
    </row>
    <row r="27" spans="1:21" ht="13.75" customHeight="1" x14ac:dyDescent="0.25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8"/>
      <c r="M27" s="58"/>
      <c r="N27" s="59"/>
      <c r="O27" s="59"/>
      <c r="P27" s="7"/>
      <c r="Q27" s="7"/>
    </row>
    <row r="28" spans="1:21" ht="13.5" customHeight="1" thickBot="1" x14ac:dyDescent="0.3">
      <c r="A28" s="3" t="s">
        <v>32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49999999999999" customHeight="1" x14ac:dyDescent="0.25">
      <c r="A29" s="193"/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5"/>
      <c r="Q29" s="70"/>
    </row>
    <row r="30" spans="1:21" ht="20.149999999999999" customHeight="1" x14ac:dyDescent="0.25">
      <c r="A30" s="196"/>
      <c r="B30" s="197"/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  <c r="N30" s="197"/>
      <c r="O30" s="197"/>
      <c r="P30" s="198"/>
      <c r="Q30" s="70"/>
    </row>
    <row r="31" spans="1:21" ht="20.149999999999999" customHeight="1" thickBot="1" x14ac:dyDescent="0.3">
      <c r="A31" s="199"/>
      <c r="B31" s="200"/>
      <c r="C31" s="200"/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1"/>
    </row>
    <row r="32" spans="1:21" ht="20.149999999999999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" thickBo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49999999999999" customHeight="1" thickBot="1" x14ac:dyDescent="0.3">
      <c r="A34" s="202" t="s">
        <v>33</v>
      </c>
      <c r="B34" s="203"/>
      <c r="C34" s="203"/>
      <c r="D34" s="203"/>
      <c r="E34" s="203"/>
      <c r="F34" s="204"/>
      <c r="G34" s="56"/>
      <c r="H34" s="56"/>
      <c r="I34" s="56"/>
      <c r="J34" s="56"/>
      <c r="K34" s="56"/>
      <c r="L34" s="56"/>
      <c r="M34" s="56"/>
      <c r="N34" s="56"/>
      <c r="O34" s="56"/>
      <c r="P34" s="55"/>
      <c r="Q34" s="57"/>
    </row>
    <row r="35" spans="1:17" ht="19.149999999999999" customHeight="1" thickBot="1" x14ac:dyDescent="0.3">
      <c r="A35" s="5" t="s">
        <v>9</v>
      </c>
      <c r="B35" s="157" t="s">
        <v>34</v>
      </c>
      <c r="C35" s="158"/>
      <c r="D35" s="159" t="s">
        <v>35</v>
      </c>
      <c r="E35" s="160"/>
      <c r="F35" s="160"/>
      <c r="G35" s="161"/>
      <c r="H35" s="159" t="s">
        <v>36</v>
      </c>
      <c r="I35" s="161"/>
      <c r="J35" s="160" t="s">
        <v>37</v>
      </c>
      <c r="K35" s="160"/>
      <c r="L35" s="188" t="s">
        <v>6</v>
      </c>
      <c r="M35" s="188"/>
      <c r="N35" s="184" t="s">
        <v>7</v>
      </c>
      <c r="O35" s="185"/>
      <c r="P35" s="61" t="s">
        <v>38</v>
      </c>
    </row>
    <row r="36" spans="1:17" ht="18.75" customHeight="1" thickBot="1" x14ac:dyDescent="0.3">
      <c r="A36" s="62" t="s">
        <v>39</v>
      </c>
      <c r="B36" s="155"/>
      <c r="C36" s="156"/>
      <c r="D36" s="162"/>
      <c r="E36" s="163"/>
      <c r="F36" s="163"/>
      <c r="G36" s="164"/>
      <c r="H36" s="162"/>
      <c r="I36" s="164"/>
      <c r="J36" s="168"/>
      <c r="K36" s="169"/>
      <c r="L36" s="166"/>
      <c r="M36" s="167"/>
      <c r="N36" s="186"/>
      <c r="O36" s="187"/>
      <c r="P36" s="60">
        <f t="shared" ref="P36:P44" si="6">L36-N36</f>
        <v>0</v>
      </c>
    </row>
    <row r="37" spans="1:17" ht="18.75" customHeight="1" thickBot="1" x14ac:dyDescent="0.3">
      <c r="A37" s="63" t="s">
        <v>39</v>
      </c>
      <c r="B37" s="154"/>
      <c r="C37" s="154"/>
      <c r="D37" s="109"/>
      <c r="E37" s="110"/>
      <c r="F37" s="110"/>
      <c r="G37" s="111"/>
      <c r="H37" s="109"/>
      <c r="I37" s="111"/>
      <c r="J37" s="182"/>
      <c r="K37" s="183"/>
      <c r="L37" s="166"/>
      <c r="M37" s="167"/>
      <c r="N37" s="186"/>
      <c r="O37" s="187"/>
      <c r="P37" s="60">
        <f t="shared" si="6"/>
        <v>0</v>
      </c>
    </row>
    <row r="38" spans="1:17" ht="19.149999999999999" customHeight="1" thickBot="1" x14ac:dyDescent="0.3">
      <c r="A38" s="63" t="s">
        <v>39</v>
      </c>
      <c r="B38" s="107"/>
      <c r="C38" s="108"/>
      <c r="D38" s="109"/>
      <c r="E38" s="110"/>
      <c r="F38" s="110"/>
      <c r="G38" s="111"/>
      <c r="H38" s="109"/>
      <c r="I38" s="111"/>
      <c r="J38" s="109"/>
      <c r="K38" s="165"/>
      <c r="L38" s="112"/>
      <c r="M38" s="113"/>
      <c r="N38" s="105"/>
      <c r="O38" s="106"/>
      <c r="P38" s="60">
        <f t="shared" si="6"/>
        <v>0</v>
      </c>
    </row>
    <row r="39" spans="1:17" ht="19.5" customHeight="1" thickBot="1" x14ac:dyDescent="0.3">
      <c r="A39" s="62" t="s">
        <v>39</v>
      </c>
      <c r="B39" s="114"/>
      <c r="C39" s="115"/>
      <c r="D39" s="107"/>
      <c r="E39" s="116"/>
      <c r="F39" s="116"/>
      <c r="G39" s="108"/>
      <c r="H39" s="107"/>
      <c r="I39" s="108"/>
      <c r="J39" s="107"/>
      <c r="K39" s="108"/>
      <c r="L39" s="112"/>
      <c r="M39" s="113"/>
      <c r="N39" s="105"/>
      <c r="O39" s="106"/>
      <c r="P39" s="60">
        <f t="shared" si="6"/>
        <v>0</v>
      </c>
    </row>
    <row r="40" spans="1:17" ht="19.5" customHeight="1" thickBot="1" x14ac:dyDescent="0.3">
      <c r="A40" s="63" t="s">
        <v>39</v>
      </c>
      <c r="B40" s="107"/>
      <c r="C40" s="108"/>
      <c r="D40" s="109"/>
      <c r="E40" s="110"/>
      <c r="F40" s="110"/>
      <c r="G40" s="111"/>
      <c r="H40" s="109"/>
      <c r="I40" s="111"/>
      <c r="J40" s="109"/>
      <c r="K40" s="111"/>
      <c r="L40" s="112"/>
      <c r="M40" s="113"/>
      <c r="N40" s="105"/>
      <c r="O40" s="106"/>
      <c r="P40" s="60">
        <f t="shared" si="6"/>
        <v>0</v>
      </c>
    </row>
    <row r="41" spans="1:17" ht="19.5" customHeight="1" thickBot="1" x14ac:dyDescent="0.3">
      <c r="A41" s="63" t="s">
        <v>39</v>
      </c>
      <c r="B41" s="107"/>
      <c r="C41" s="108"/>
      <c r="D41" s="109"/>
      <c r="E41" s="110"/>
      <c r="F41" s="110"/>
      <c r="G41" s="111"/>
      <c r="H41" s="109"/>
      <c r="I41" s="111"/>
      <c r="J41" s="109"/>
      <c r="K41" s="111"/>
      <c r="L41" s="112"/>
      <c r="M41" s="113"/>
      <c r="N41" s="105"/>
      <c r="O41" s="106"/>
      <c r="P41" s="60">
        <f t="shared" si="6"/>
        <v>0</v>
      </c>
    </row>
    <row r="42" spans="1:17" ht="19.5" customHeight="1" thickBot="1" x14ac:dyDescent="0.3">
      <c r="A42" s="62" t="s">
        <v>39</v>
      </c>
      <c r="B42" s="114"/>
      <c r="C42" s="115"/>
      <c r="D42" s="107"/>
      <c r="E42" s="116"/>
      <c r="F42" s="116"/>
      <c r="G42" s="108"/>
      <c r="H42" s="107"/>
      <c r="I42" s="108"/>
      <c r="J42" s="107"/>
      <c r="K42" s="108"/>
      <c r="L42" s="112"/>
      <c r="M42" s="113"/>
      <c r="N42" s="105"/>
      <c r="O42" s="106"/>
      <c r="P42" s="60">
        <f t="shared" si="6"/>
        <v>0</v>
      </c>
    </row>
    <row r="43" spans="1:17" ht="19.5" customHeight="1" thickBot="1" x14ac:dyDescent="0.3">
      <c r="A43" s="63" t="s">
        <v>39</v>
      </c>
      <c r="B43" s="107"/>
      <c r="C43" s="108"/>
      <c r="D43" s="109"/>
      <c r="E43" s="110"/>
      <c r="F43" s="110"/>
      <c r="G43" s="111"/>
      <c r="H43" s="109"/>
      <c r="I43" s="111"/>
      <c r="J43" s="109"/>
      <c r="K43" s="111"/>
      <c r="L43" s="112"/>
      <c r="M43" s="113"/>
      <c r="N43" s="105"/>
      <c r="O43" s="106"/>
      <c r="P43" s="60">
        <f t="shared" si="6"/>
        <v>0</v>
      </c>
    </row>
    <row r="44" spans="1:17" ht="18.75" customHeight="1" x14ac:dyDescent="0.25">
      <c r="A44" s="63" t="s">
        <v>39</v>
      </c>
      <c r="B44" s="107"/>
      <c r="C44" s="108"/>
      <c r="D44" s="109"/>
      <c r="E44" s="110"/>
      <c r="F44" s="110"/>
      <c r="G44" s="111"/>
      <c r="H44" s="109"/>
      <c r="I44" s="111"/>
      <c r="J44" s="109"/>
      <c r="K44" s="111"/>
      <c r="L44" s="112"/>
      <c r="M44" s="113"/>
      <c r="N44" s="105"/>
      <c r="O44" s="106"/>
      <c r="P44" s="60">
        <f t="shared" si="6"/>
        <v>0</v>
      </c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</sheetData>
  <mergeCells count="88">
    <mergeCell ref="A18:B18"/>
    <mergeCell ref="J37:K37"/>
    <mergeCell ref="L37:M37"/>
    <mergeCell ref="N35:O35"/>
    <mergeCell ref="N36:O36"/>
    <mergeCell ref="N37:O37"/>
    <mergeCell ref="H35:I35"/>
    <mergeCell ref="J35:K35"/>
    <mergeCell ref="L35:M35"/>
    <mergeCell ref="H37:I37"/>
    <mergeCell ref="F22:G22"/>
    <mergeCell ref="F23:G23"/>
    <mergeCell ref="A29:P31"/>
    <mergeCell ref="A34:F34"/>
    <mergeCell ref="F25:G25"/>
    <mergeCell ref="I4:J4"/>
    <mergeCell ref="C4:D4"/>
    <mergeCell ref="O4:P4"/>
    <mergeCell ref="K4:L4"/>
    <mergeCell ref="G4:H4"/>
    <mergeCell ref="E4:F4"/>
    <mergeCell ref="M4:N4"/>
    <mergeCell ref="H38:I38"/>
    <mergeCell ref="J38:K38"/>
    <mergeCell ref="L36:M36"/>
    <mergeCell ref="H36:I36"/>
    <mergeCell ref="J36:K36"/>
    <mergeCell ref="L38:M38"/>
    <mergeCell ref="D38:G38"/>
    <mergeCell ref="B37:C37"/>
    <mergeCell ref="B36:C36"/>
    <mergeCell ref="B35:C35"/>
    <mergeCell ref="B38:C38"/>
    <mergeCell ref="D35:G35"/>
    <mergeCell ref="D36:G36"/>
    <mergeCell ref="D37:G37"/>
    <mergeCell ref="N38:O38"/>
    <mergeCell ref="L25:O26"/>
    <mergeCell ref="A2:P2"/>
    <mergeCell ref="L21:O22"/>
    <mergeCell ref="L23:O24"/>
    <mergeCell ref="H20:J21"/>
    <mergeCell ref="H25:J25"/>
    <mergeCell ref="H22:J22"/>
    <mergeCell ref="H23:J23"/>
    <mergeCell ref="H24:J24"/>
    <mergeCell ref="A21:B21"/>
    <mergeCell ref="A22:B22"/>
    <mergeCell ref="A23:B23"/>
    <mergeCell ref="A24:B24"/>
    <mergeCell ref="F20:G21"/>
    <mergeCell ref="F24:G24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</mergeCells>
  <conditionalFormatting sqref="P20">
    <cfRule type="expression" priority="11">
      <formula>$R$20:$R$24=TRUE</formula>
    </cfRule>
  </conditionalFormatting>
  <conditionalFormatting sqref="P21 P23 P25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0:R24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P20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R20:R24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93BE27-0412-43CB-96AB-0006E6B114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2026-04-08T17:30:54Z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